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ego.penalosa\Documents\Indicadores\III Cuatrimestre 2023\"/>
    </mc:Choice>
  </mc:AlternateContent>
  <bookViews>
    <workbookView xWindow="0" yWindow="0" windowWidth="13530" windowHeight="9300" tabRatio="740"/>
  </bookViews>
  <sheets>
    <sheet name="CARACTERIZACION INDICADOR" sheetId="2" r:id="rId1"/>
    <sheet name="REPORTE DE DATOS " sheetId="3" r:id="rId2"/>
    <sheet name="GRAFICOS ANALISIS" sheetId="4" r:id="rId3"/>
    <sheet name="Hoja1" sheetId="5" state="hidden" r:id="rId4"/>
  </sheets>
  <externalReferences>
    <externalReference r:id="rId5"/>
  </externalReferences>
  <definedNames>
    <definedName name="_xlnm._FilterDatabase">'[1]REPORTE DE DATOS '!#REF!</definedName>
    <definedName name="Administracion.del.servicio.publico.notarial">Hoja1!$B$2:$B$10</definedName>
    <definedName name="Administración.del.servicio.público.registral">Hoja1!$C$2:$C$12</definedName>
    <definedName name="Comunicación.Estratégica​">Hoja1!$D$2:$D$4</definedName>
    <definedName name="Control.a.sujetos.objeto.de.supervisión">Hoja1!$E$2:$E$3</definedName>
    <definedName name="Control.de.la.Gestión.Institucional">Hoja1!$F$2:$F$5</definedName>
    <definedName name="Control.Disciplinario.Interno">Hoja1!$G$2:$G$3</definedName>
    <definedName name="Direccionamiento.Estratégico.y.Planeación">Hoja1!$H$2:$H$4</definedName>
    <definedName name="Gestión.Administrativa">Hoja1!$I$2:$I$6</definedName>
    <definedName name="Gestión.Contractual">Hoja1!$J$2:$J$3</definedName>
    <definedName name="Gestión.de.Tecnologías.de.la.Información">Hoja1!$K$2:$K$4</definedName>
    <definedName name="Gestión.del.Conocimiento.Innovación.Desarrollo.e.Investigación">Hoja1!$L$2:$L$4</definedName>
    <definedName name="Gestión.del.Talento.Humano">Hoja1!$M$2:$M$6</definedName>
    <definedName name="Gestión.Documental">Hoja1!$N$2:$N$5</definedName>
    <definedName name="Gestión.Financiera">Hoja1!$O$2:$O$12</definedName>
    <definedName name="Gestión.Jurídica">Hoja1!$P$2:$P$5</definedName>
    <definedName name="Inspección.a.sujetos.objeto.de.supervisión">Hoja1!$Q$2:$Q$6</definedName>
    <definedName name="Macroproceso">Hoja1!$A$2:$A$20</definedName>
    <definedName name="Relacionamiento.con.el.Ciudadano">Hoja1!$R$2:$R$3</definedName>
    <definedName name="Selecc">'CARACTERIZACION INDICADOR'!$F$2</definedName>
    <definedName name="Sistemas.Integrados.de.Gestión​">Hoja1!$S$2:$S$5</definedName>
    <definedName name="Vigilancia.a.sujetos.objeto.de.supervisión">Hoja1!$T$2:$T$5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3" l="1"/>
  <c r="I12" i="3" l="1"/>
  <c r="H12" i="3" l="1"/>
  <c r="G12" i="3"/>
  <c r="F12" i="3"/>
  <c r="G21" i="3" l="1"/>
  <c r="H21" i="3"/>
  <c r="I21" i="3"/>
  <c r="J21" i="3"/>
  <c r="K21" i="3"/>
  <c r="L21" i="3"/>
  <c r="M21" i="3"/>
  <c r="N21" i="3"/>
  <c r="O21" i="3"/>
  <c r="P21" i="3"/>
  <c r="Q21" i="3"/>
  <c r="R21" i="3"/>
  <c r="F21" i="3"/>
  <c r="G17" i="3"/>
  <c r="H17" i="3"/>
  <c r="I17" i="3"/>
  <c r="J17" i="3"/>
  <c r="K17" i="3"/>
  <c r="L17" i="3"/>
  <c r="M17" i="3"/>
  <c r="N17" i="3"/>
  <c r="O17" i="3"/>
  <c r="P17" i="3"/>
  <c r="Q17" i="3"/>
  <c r="R17" i="3"/>
  <c r="F17" i="3"/>
  <c r="G13" i="3"/>
  <c r="H13" i="3"/>
  <c r="I13" i="3"/>
  <c r="J13" i="3"/>
  <c r="K13" i="3"/>
  <c r="L13" i="3"/>
  <c r="M13" i="3"/>
  <c r="N13" i="3"/>
  <c r="O13" i="3"/>
  <c r="P13" i="3"/>
  <c r="Q13" i="3"/>
  <c r="R13" i="3"/>
  <c r="F13" i="3"/>
  <c r="C18" i="3" l="1"/>
  <c r="B18" i="3"/>
  <c r="C14" i="3"/>
  <c r="D14" i="3"/>
  <c r="B14" i="3"/>
  <c r="V12" i="5" l="1"/>
  <c r="R14" i="3" l="1"/>
  <c r="I20" i="3"/>
  <c r="H20" i="3"/>
  <c r="G20" i="3"/>
  <c r="F20" i="3"/>
  <c r="Q20" i="3"/>
  <c r="P20" i="3"/>
  <c r="O20" i="3"/>
  <c r="N20" i="3"/>
  <c r="M20" i="3"/>
  <c r="L20" i="3"/>
  <c r="K20" i="3"/>
  <c r="J20" i="3"/>
  <c r="R18" i="3"/>
  <c r="F4" i="4"/>
  <c r="F3" i="4"/>
  <c r="F2" i="4"/>
  <c r="E4" i="3"/>
  <c r="E3" i="3"/>
  <c r="E2" i="3"/>
  <c r="B10" i="3"/>
  <c r="R15" i="3" l="1"/>
  <c r="R19" i="3"/>
  <c r="R20" i="3" s="1"/>
  <c r="E7" i="4"/>
  <c r="D10" i="3"/>
  <c r="C10" i="3"/>
  <c r="O16" i="3" l="1"/>
  <c r="N16" i="3"/>
  <c r="M16" i="3"/>
  <c r="L16" i="3"/>
  <c r="K16" i="3"/>
  <c r="J16" i="3"/>
  <c r="I16" i="3"/>
  <c r="H16" i="3"/>
  <c r="G16" i="3"/>
  <c r="F16" i="3"/>
  <c r="R10" i="3"/>
  <c r="R11" i="3"/>
  <c r="R16" i="3" l="1"/>
  <c r="R12" i="3"/>
</calcChain>
</file>

<file path=xl/sharedStrings.xml><?xml version="1.0" encoding="utf-8"?>
<sst xmlns="http://schemas.openxmlformats.org/spreadsheetml/2006/main" count="265" uniqueCount="197">
  <si>
    <r>
      <t>Macroproceso</t>
    </r>
    <r>
      <rPr>
        <i/>
        <sz val="12"/>
        <rFont val="Calibri"/>
        <family val="2"/>
        <scheme val="minor"/>
      </rPr>
      <t xml:space="preserve">: </t>
    </r>
  </si>
  <si>
    <t xml:space="preserve">Administración.del.servicio.público.registral
</t>
  </si>
  <si>
    <t>Hoja de Vida de Indicadores 2022</t>
  </si>
  <si>
    <t xml:space="preserve">Proceso:  </t>
  </si>
  <si>
    <t>ACTUACIONES ADMINISTRATIVAS</t>
  </si>
  <si>
    <t xml:space="preserve">Grupo de Trabajo : </t>
  </si>
  <si>
    <t xml:space="preserve">SUBDIRECCION DE APOYO JURIDICO REGISTRAL </t>
  </si>
  <si>
    <t>Código</t>
  </si>
  <si>
    <t>Nombre Indicador</t>
  </si>
  <si>
    <t>Objetivo Del Indicador</t>
  </si>
  <si>
    <t>Unidad Medida</t>
  </si>
  <si>
    <t>Clasificación</t>
  </si>
  <si>
    <t>Fórmula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</si>
  <si>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</si>
  <si>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</si>
  <si>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</si>
  <si>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</si>
  <si>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</si>
  <si>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</si>
  <si>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</si>
  <si>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>MP - ASPR - PO - 04 - IN - 01</t>
  </si>
  <si>
    <t>Expedientes de Segunda Instancia, Tramitados de Vigencia 2019</t>
  </si>
  <si>
    <t>Trámitar el 100% de los expedientes  de (56) vigencia 2019</t>
  </si>
  <si>
    <t>%</t>
  </si>
  <si>
    <t>Eficacia</t>
  </si>
  <si>
    <t>Expedientes trámitados de vigencia 2019 / Expedientes activos de vigencia 2019 Programados para tramitar</t>
  </si>
  <si>
    <t>BD Expedientes Segunda Instancia Registral</t>
  </si>
  <si>
    <t>Diario</t>
  </si>
  <si>
    <t>Cuatrimestral</t>
  </si>
  <si>
    <t>Lineal</t>
  </si>
  <si>
    <t>Ascendente</t>
  </si>
  <si>
    <t>MP - ASPR - PO - 04 - IN - 02</t>
  </si>
  <si>
    <t>Expedientes de Segunda Instancia, Tramitados de Vigencia 2020</t>
  </si>
  <si>
    <t>Trámitar el 100% de los expedientes (269) de vigencia 2020</t>
  </si>
  <si>
    <t>Expedientes trámitados de vigencia 2020 / Expedientes activos de vigencia 2020 Programados para tramitar</t>
  </si>
  <si>
    <t>MP - ASPR - PO - 04 - IN - 03</t>
  </si>
  <si>
    <t>Expedientes de Segunda Instancia, Tramitados de Vigencia 2021</t>
  </si>
  <si>
    <t>Trámitar el 50% de los expedientes  (179) de vigencia 2021</t>
  </si>
  <si>
    <t>Expedientes trámitados de vigencia 2021 / Expedientes activos de vigencia 2021 Programados para tramitar</t>
  </si>
  <si>
    <t>Proyectó:</t>
  </si>
  <si>
    <t>Laura Rodriguez Becerra</t>
  </si>
  <si>
    <t>Cargo</t>
  </si>
  <si>
    <t xml:space="preserve">Funcionaria </t>
  </si>
  <si>
    <t>Revisó:</t>
  </si>
  <si>
    <t xml:space="preserve">Nancy Maribel Ordoñez </t>
  </si>
  <si>
    <t>Calidad- Direccion Tecnica de Registro</t>
  </si>
  <si>
    <t>Aprobó:</t>
  </si>
  <si>
    <t>Camilo Andres Chamorro Caicedo</t>
  </si>
  <si>
    <t>Subdirector de Apoyo Jurídico Registral</t>
  </si>
  <si>
    <t>Reporte de Datos</t>
  </si>
  <si>
    <t>Nombre</t>
  </si>
  <si>
    <t>Variables</t>
  </si>
  <si>
    <t>I Cuatrimestre</t>
  </si>
  <si>
    <t>II Cuatrimeste</t>
  </si>
  <si>
    <t>III Cuatrimestre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</si>
  <si>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</si>
  <si>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</si>
  <si>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</si>
  <si>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</si>
  <si>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</si>
  <si>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</si>
  <si>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</si>
  <si>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</si>
  <si>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</si>
  <si>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</si>
  <si>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</si>
  <si>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</si>
  <si>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</si>
  <si>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Expedientes trámitados de vigencia 2019</t>
  </si>
  <si>
    <t>Expedientes activos de vigencia 2019 Programados para tramitar</t>
  </si>
  <si>
    <t>Indice</t>
  </si>
  <si>
    <t>Meta Trimestral</t>
  </si>
  <si>
    <t>Expedientes trámitados de vigencia 2020</t>
  </si>
  <si>
    <t>Expedientes activos de vigencia 2020 Programados para tramitar</t>
  </si>
  <si>
    <t>Expedientes trámitados de vigencia 2021</t>
  </si>
  <si>
    <t>Expedientes activos de vigencia 2021 Programados para tramitar</t>
  </si>
  <si>
    <t>Gráficos y Análisis</t>
  </si>
  <si>
    <t>NOMBRE INDICADOR:</t>
  </si>
  <si>
    <t>ANALISIS CUALITATIVO DE DATOS Y TENDENCIAS</t>
  </si>
  <si>
    <t>PRIMER CUATRIMESTRE</t>
  </si>
  <si>
    <t>SEGUNDO CUATRIMESTRE</t>
  </si>
  <si>
    <t>TERCER CUATRIMESTRE</t>
  </si>
  <si>
    <t>Para el primer cuatrimestre lo que se hizo fue abordar un plan de contingencia con el fin de evacuar toda la vigencia 2019, por lo cual se cito a cada abogado que tuviera asuntos pendientes para darle prioridad, así mismo para el mes de abril ya habíamos cumplido con la meta</t>
  </si>
  <si>
    <t>Se evidencia que en el segundo cuatrimestre cumplimos con el plan de contingencia culminando al 100 % la vigencia 2019</t>
  </si>
  <si>
    <t>Se evidencia que en el tercer cuatrimestre cumplimos con el plan de contingencia culminando al 100 % la vigencia 2019</t>
  </si>
  <si>
    <t>N/A</t>
  </si>
  <si>
    <t>Para el primer cuatrimestre teniendo 2019 evacuado y con el fin de acelerar el proceso 2020, para el mes de abril 2022 iniciamos con un proceso de contingencia y contando con el apoyo de los contratistas nuevos esta siendo evacuado 2020 con la meta de que para finales de junio tengamos  totalmente culminado 2020</t>
  </si>
  <si>
    <t xml:space="preserve">Teniendo en cuenta el seguimiento realizado con el plan de contingencia 2020 al dia quedan 6 expedientes pendientes toda vez que estan solicitando informacion  a las oficinas sobre los recursos </t>
  </si>
  <si>
    <t xml:space="preserve">Con el seguimiento realizado durante el tercer cuatrimestre se evidencia que se cumple a cabalidad el 100% de lo planeado durante el año </t>
  </si>
  <si>
    <t>Para el primer cuatrimestre a  inicios del año con los contratistas nuevos se realizo un reparto del 2021 el cual esta siendo evacuado a medida de que se termina la contingencia  de 2020 , nuestra meta es a partir de junio empezar un nuevo plan de contingencia  2021 y para finales de este año contar con un gran avance según las mestas establecidas.</t>
  </si>
  <si>
    <t>Revisando el reguimiento del segundo cuatrimestre para el mes de agosto se cumple con la meta del 50% y se sigue trabajando con el fin de poder culminar la videncia 2021 al 80%</t>
  </si>
  <si>
    <t>Revisando el reguimiento del tercer cuatrimestre para el mes de diciembre se cumple con la meta del 50% y se sigue trabajando con el fin de poder culminar la vigencia 2021 para el mes de febrero de 2023, al dia tenemos el 2021 con un porcentaje de 86%</t>
  </si>
  <si>
    <t>Macroproceso</t>
  </si>
  <si>
    <r>
      <t>Administracion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publico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notarial</t>
    </r>
  </si>
  <si>
    <r>
      <t>Administración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público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 xml:space="preserve">registral
</t>
    </r>
  </si>
  <si>
    <r>
      <t>Comunicación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Estratégica​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</si>
  <si>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</si>
  <si>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Institucional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</si>
  <si>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Disciplinario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Interno</t>
    </r>
  </si>
  <si>
    <r>
      <t>Direccionamiento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Estratégico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y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Planeación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</si>
  <si>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Administrativa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</si>
  <si>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Contractual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</si>
  <si>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Tecnologías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Información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</si>
  <si>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Conocimiento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Innovación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Desarrollo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Investigación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</si>
  <si>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Talento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Humano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</si>
  <si>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Documental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</si>
  <si>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Financiera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</si>
  <si>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Jurídica</t>
    </r>
  </si>
  <si>
    <r>
      <t>Inspección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</si>
  <si>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r>
      <t>Relacionamiento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Ciudadano</t>
    </r>
  </si>
  <si>
    <r>
      <t>Sistemas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Integrados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Gestión​</t>
    </r>
  </si>
  <si>
    <r>
      <t>Vigilancia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</si>
  <si>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t>Clasificación de notarias en subsidiadas y no subsidiadas</t>
  </si>
  <si>
    <t>Actuaciones Administrativas</t>
  </si>
  <si>
    <t>Comunicaciones Externas                 ​</t>
  </si>
  <si>
    <t>Intervención a sujetos objeto de supervisión</t>
  </si>
  <si>
    <t>Administración del Sistema General de Riesgos y/o oportunidades institucionales</t>
  </si>
  <si>
    <t>Gestión disciplinaria interna</t>
  </si>
  <si>
    <t>Cooperación y Relaciones Nacionales e Internacionales​</t>
  </si>
  <si>
    <t>Comisiones y Viáticos</t>
  </si>
  <si>
    <t>Gestión precontractual, contractual, ejecución y liquidación de procesos contractuales</t>
  </si>
  <si>
    <t>Gestión de incorporación de tecnologías</t>
  </si>
  <si>
    <t>Gestión de la Innovación</t>
  </si>
  <si>
    <t>Bienestar</t>
  </si>
  <si>
    <t>Administración Documental</t>
  </si>
  <si>
    <t>Administración pensional</t>
  </si>
  <si>
    <t>Administración Judicial</t>
  </si>
  <si>
    <t>Análisis de la información a Sujetos Objeto de Supervisión</t>
  </si>
  <si>
    <t>Atención a Peticiones</t>
  </si>
  <si>
    <t>Sistema de Gestión Ambiental</t>
  </si>
  <si>
    <t>Orientación e instrucción a Curadores Urbanos</t>
  </si>
  <si>
    <t>error</t>
  </si>
  <si>
    <t>Comunicaciones y expedición de certificaciones</t>
  </si>
  <si>
    <t>Consulta de Índices de Propietarios e Históricos</t>
  </si>
  <si>
    <t>Comunicaciones Internas                 ​</t>
  </si>
  <si>
    <t>Procesos disciplinarios a sujetos objeto de supervisión</t>
  </si>
  <si>
    <t>Auditorias de Gestión</t>
  </si>
  <si>
    <t>Planeación Institucional</t>
  </si>
  <si>
    <t>Inventarios</t>
  </si>
  <si>
    <t>Gestión de recursos de tecnología</t>
  </si>
  <si>
    <t>Gestión del Conocimiento y analítica</t>
  </si>
  <si>
    <t xml:space="preserve">Fortalecimiento de competencias </t>
  </si>
  <si>
    <t>Planeación Documental y Mejora Continua</t>
  </si>
  <si>
    <t>Conciliaciones institucionales</t>
  </si>
  <si>
    <t>Apoyo Jurídico Registral, Notarial y de Curadores Urbanos</t>
  </si>
  <si>
    <t>Seguimiento a Instrucciones Administrativas y Providencias Judiciales</t>
  </si>
  <si>
    <t>Mecanismos de participación ciudadana OAC</t>
  </si>
  <si>
    <t>Sistema de Gestión de la Calidad​</t>
  </si>
  <si>
    <t>Orientación e instrucción a Gestores y Operadores Catastrales</t>
  </si>
  <si>
    <t>Creación, Supresión y Modificación de Círculos Notariales</t>
  </si>
  <si>
    <t>Corrección de Documentos sometidos a Registro</t>
  </si>
  <si>
    <t>Notificaciones​</t>
  </si>
  <si>
    <t>Formulación y Seguimiento a planes de mejoramiento integrados</t>
  </si>
  <si>
    <t>Programación Presupuestal</t>
  </si>
  <si>
    <t>Mantenimiento de la Infraestructura Física</t>
  </si>
  <si>
    <t>Innovación y desarrollo</t>
  </si>
  <si>
    <t xml:space="preserve">Gestión Investigación Institucional </t>
  </si>
  <si>
    <t>Nómina</t>
  </si>
  <si>
    <t>Preservación y Conservación Documental</t>
  </si>
  <si>
    <t>Contabilización y Generación de Obligaciones</t>
  </si>
  <si>
    <t>Concurso y Carretal Notarial</t>
  </si>
  <si>
    <t>Supervisión a Sujetos Objeto de Supervisión</t>
  </si>
  <si>
    <t>Sistema de Gestión de SST</t>
  </si>
  <si>
    <t>Orientación e instrucción a Notarios y Cónsules</t>
  </si>
  <si>
    <t>Creación, supresión y modificación de códigos jurídicos notariales</t>
  </si>
  <si>
    <t>Creación, Supresión y Modificación  de Círculos Registrales</t>
  </si>
  <si>
    <t>Seguimiento,  medición y evaluación de la Gestión </t>
  </si>
  <si>
    <t xml:space="preserve">Siniestros y Seguros </t>
  </si>
  <si>
    <t>Retiro del Servicio.​</t>
  </si>
  <si>
    <t>Producción, Gestión y Tramites Documentales</t>
  </si>
  <si>
    <t>Contabilización y Liquidación Ley 55/85</t>
  </si>
  <si>
    <t>Jurisdicción Coactiva</t>
  </si>
  <si>
    <t>Visitas Especiales a los Sujetos Objeto de Supervisión</t>
  </si>
  <si>
    <t>Sistema de Seguridad de la Información</t>
  </si>
  <si>
    <t>Orientación e instrucción a Registradores de Instrumentos Públicos</t>
  </si>
  <si>
    <t>Inducción y capacitación para notarios y cónsules</t>
  </si>
  <si>
    <t>Creación, Supresión y Modificación de Códigos de Actos Jurídicos Registrales</t>
  </si>
  <si>
    <t xml:space="preserve">Suministros de bienes y servicios </t>
  </si>
  <si>
    <t>Vinculación</t>
  </si>
  <si>
    <t>Devoluciones de Dinero</t>
  </si>
  <si>
    <t>Visitas Generales a los Sujetos Objeto de Supervisión</t>
  </si>
  <si>
    <t>Registro público de carrera notarial</t>
  </si>
  <si>
    <t xml:space="preserve">Expedición de Certificados Inmobiliarios </t>
  </si>
  <si>
    <t>Ejecución Presupuestal</t>
  </si>
  <si>
    <t>Reparto notarial</t>
  </si>
  <si>
    <t>Gestión registral para el saneamiento y la formalización de la propiedad inmobiliaria urbana</t>
  </si>
  <si>
    <t>Estados Financieros</t>
  </si>
  <si>
    <t>Trámite de novedades de notarios</t>
  </si>
  <si>
    <t>Implementación de Modelo de Servicio Ventanilla Única</t>
  </si>
  <si>
    <t>Operaciones Reciprocas</t>
  </si>
  <si>
    <t>Trámite de novedades notariales</t>
  </si>
  <si>
    <t>Interoperabilidad Registro – Catastro Multipropósito</t>
  </si>
  <si>
    <t>Pagos institucionales</t>
  </si>
  <si>
    <t>Manejo Administrativo Novedades en las ORIP</t>
  </si>
  <si>
    <t>Recaudos</t>
  </si>
  <si>
    <t>Registro de Instrumentos Públicos</t>
  </si>
  <si>
    <t>Reclasificación y Conciliaciones de Retención en la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</si>
</sst>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6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/>
  </cellStyleXfs>
  <cellXfs count="19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left"/>
    </xf>
    <xf numFmtId="0" fontId="8" fillId="0" borderId="0" xfId="0" applyFont="1" applyAlignment="1"/>
    <xf numFmtId="0" fontId="5" fillId="3" borderId="9" xfId="0" applyFont="1" applyFill="1" applyBorder="1" applyAlignment="1"/>
    <xf numFmtId="0" fontId="5" fillId="3" borderId="10" xfId="0" applyFont="1" applyFill="1" applyBorder="1" applyAlignment="1">
      <alignment horizontal="center"/>
    </xf>
    <xf numFmtId="0" fontId="9" fillId="3" borderId="10" xfId="0" applyFont="1" applyFill="1" applyBorder="1">
      <alignment vertical="center"/>
    </xf>
    <xf numFmtId="0" fontId="8" fillId="3" borderId="10" xfId="0" applyFont="1" applyFill="1" applyBorder="1" applyAlignment="1"/>
    <xf numFmtId="0" fontId="8" fillId="0" borderId="10" xfId="0" applyFont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3" borderId="0" xfId="0" applyFont="1" applyFill="1" applyAlignment="1"/>
    <xf numFmtId="0" fontId="5" fillId="3" borderId="12" xfId="0" applyFont="1" applyFill="1" applyBorder="1" applyAlignment="1"/>
    <xf numFmtId="0" fontId="5" fillId="3" borderId="0" xfId="0" applyFont="1" applyFill="1" applyAlignment="1"/>
    <xf numFmtId="0" fontId="9" fillId="3" borderId="0" xfId="0" applyFont="1" applyFill="1">
      <alignment vertical="center"/>
    </xf>
    <xf numFmtId="0" fontId="13" fillId="3" borderId="10" xfId="0" applyFont="1" applyFill="1" applyBorder="1" applyAlignment="1"/>
    <xf numFmtId="0" fontId="13" fillId="0" borderId="0" xfId="0" applyFont="1" applyAlignment="1"/>
    <xf numFmtId="0" fontId="13" fillId="3" borderId="0" xfId="0" applyFont="1" applyFill="1" applyAlignment="1"/>
    <xf numFmtId="0" fontId="8" fillId="3" borderId="10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13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14" fillId="0" borderId="0" xfId="0" applyFont="1" applyAlignment="1"/>
    <xf numFmtId="0" fontId="4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/>
    <xf numFmtId="0" fontId="8" fillId="4" borderId="0" xfId="0" applyFont="1" applyFill="1" applyAlignment="1">
      <alignment horizontal="right"/>
    </xf>
    <xf numFmtId="0" fontId="5" fillId="3" borderId="0" xfId="0" applyFont="1" applyFill="1" applyAlignment="1">
      <alignment horizontal="right" vertical="center"/>
    </xf>
    <xf numFmtId="9" fontId="8" fillId="3" borderId="10" xfId="1" applyFont="1" applyFill="1" applyBorder="1" applyAlignment="1">
      <alignment horizontal="left"/>
    </xf>
    <xf numFmtId="9" fontId="8" fillId="3" borderId="0" xfId="1" applyFont="1" applyFill="1" applyBorder="1" applyAlignment="1">
      <alignment horizontal="left"/>
    </xf>
    <xf numFmtId="9" fontId="11" fillId="3" borderId="15" xfId="1" applyFont="1" applyFill="1" applyBorder="1" applyAlignment="1"/>
    <xf numFmtId="9" fontId="4" fillId="2" borderId="3" xfId="1" applyFont="1" applyFill="1" applyBorder="1" applyAlignment="1">
      <alignment horizontal="center" vertical="center" wrapText="1"/>
    </xf>
    <xf numFmtId="9" fontId="8" fillId="0" borderId="0" xfId="1" applyFont="1" applyFill="1" applyAlignment="1"/>
    <xf numFmtId="9" fontId="5" fillId="0" borderId="0" xfId="1" applyFont="1" applyBorder="1">
      <alignment vertical="center"/>
    </xf>
    <xf numFmtId="9" fontId="5" fillId="0" borderId="0" xfId="1" applyFont="1">
      <alignment vertical="center"/>
    </xf>
    <xf numFmtId="9" fontId="5" fillId="3" borderId="0" xfId="1" applyFont="1" applyFill="1">
      <alignment vertical="center"/>
    </xf>
    <xf numFmtId="9" fontId="5" fillId="3" borderId="0" xfId="1" applyFont="1" applyFill="1" applyBorder="1">
      <alignment vertical="center"/>
    </xf>
    <xf numFmtId="0" fontId="15" fillId="3" borderId="15" xfId="0" applyFont="1" applyFill="1" applyBorder="1" applyAlignment="1"/>
    <xf numFmtId="0" fontId="8" fillId="0" borderId="14" xfId="0" applyFont="1" applyBorder="1" applyAlignment="1"/>
    <xf numFmtId="0" fontId="11" fillId="3" borderId="15" xfId="0" applyFont="1" applyFill="1" applyBorder="1" applyAlignment="1">
      <alignment horizontal="right"/>
    </xf>
    <xf numFmtId="0" fontId="14" fillId="4" borderId="0" xfId="0" applyFont="1" applyFill="1" applyAlignment="1"/>
    <xf numFmtId="0" fontId="6" fillId="3" borderId="9" xfId="0" applyFont="1" applyFill="1" applyBorder="1" applyAlignment="1"/>
    <xf numFmtId="0" fontId="6" fillId="3" borderId="12" xfId="0" applyFont="1" applyFill="1" applyBorder="1" applyAlignment="1">
      <alignment horizontal="left"/>
    </xf>
    <xf numFmtId="0" fontId="6" fillId="3" borderId="12" xfId="0" applyFont="1" applyFill="1" applyBorder="1" applyAlignment="1"/>
    <xf numFmtId="0" fontId="6" fillId="0" borderId="0" xfId="0" applyFont="1">
      <alignment vertical="center"/>
    </xf>
    <xf numFmtId="0" fontId="10" fillId="3" borderId="11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14" fontId="10" fillId="3" borderId="13" xfId="0" applyNumberFormat="1" applyFont="1" applyFill="1" applyBorder="1" applyAlignment="1">
      <alignment horizontal="right"/>
    </xf>
    <xf numFmtId="0" fontId="11" fillId="3" borderId="16" xfId="0" applyFont="1" applyFill="1" applyBorder="1" applyAlignment="1">
      <alignment horizontal="right"/>
    </xf>
    <xf numFmtId="0" fontId="9" fillId="3" borderId="0" xfId="0" applyFont="1" applyFill="1" applyAlignment="1">
      <alignment horizontal="left" vertical="center"/>
    </xf>
    <xf numFmtId="0" fontId="14" fillId="0" borderId="0" xfId="0" applyFont="1" applyAlignment="1">
      <alignment horizontal="right"/>
    </xf>
    <xf numFmtId="0" fontId="5" fillId="0" borderId="3" xfId="0" applyFont="1" applyBorder="1" applyAlignment="1"/>
    <xf numFmtId="0" fontId="18" fillId="0" borderId="0" xfId="0" applyFont="1" applyAlignment="1">
      <alignment horizontal="center"/>
    </xf>
    <xf numFmtId="0" fontId="11" fillId="3" borderId="15" xfId="0" applyFont="1" applyFill="1" applyBorder="1">
      <alignment vertical="center"/>
    </xf>
    <xf numFmtId="0" fontId="20" fillId="3" borderId="10" xfId="0" applyFont="1" applyFill="1" applyBorder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22" fillId="3" borderId="10" xfId="0" applyFont="1" applyFill="1" applyBorder="1" applyAlignment="1"/>
    <xf numFmtId="0" fontId="22" fillId="0" borderId="0" xfId="0" applyFont="1" applyAlignment="1"/>
    <xf numFmtId="0" fontId="21" fillId="3" borderId="0" xfId="0" applyFont="1" applyFill="1">
      <alignment vertical="center"/>
    </xf>
    <xf numFmtId="0" fontId="16" fillId="4" borderId="11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10" fillId="3" borderId="11" xfId="0" applyFont="1" applyFill="1" applyBorder="1" applyAlignment="1"/>
    <xf numFmtId="0" fontId="10" fillId="3" borderId="13" xfId="0" applyFont="1" applyFill="1" applyBorder="1" applyAlignment="1">
      <alignment horizontal="left"/>
    </xf>
    <xf numFmtId="14" fontId="10" fillId="3" borderId="13" xfId="0" applyNumberFormat="1" applyFont="1" applyFill="1" applyBorder="1" applyAlignment="1">
      <alignment horizontal="left"/>
    </xf>
    <xf numFmtId="0" fontId="11" fillId="3" borderId="14" xfId="0" applyFont="1" applyFill="1" applyBorder="1" applyAlignment="1"/>
    <xf numFmtId="0" fontId="11" fillId="3" borderId="16" xfId="0" applyFont="1" applyFill="1" applyBorder="1" applyAlignment="1"/>
    <xf numFmtId="0" fontId="6" fillId="3" borderId="38" xfId="0" applyFont="1" applyFill="1" applyBorder="1" applyAlignment="1">
      <alignment horizontal="left"/>
    </xf>
    <xf numFmtId="0" fontId="25" fillId="3" borderId="24" xfId="0" applyFont="1" applyFill="1" applyBorder="1" applyAlignment="1">
      <alignment horizontal="left"/>
    </xf>
    <xf numFmtId="0" fontId="25" fillId="3" borderId="27" xfId="0" applyFont="1" applyFill="1" applyBorder="1" applyAlignment="1">
      <alignment horizontal="left"/>
    </xf>
    <xf numFmtId="0" fontId="26" fillId="3" borderId="34" xfId="0" applyFont="1" applyFill="1" applyBorder="1" applyAlignment="1">
      <alignment horizontal="left"/>
    </xf>
    <xf numFmtId="0" fontId="25" fillId="3" borderId="40" xfId="0" applyFont="1" applyFill="1" applyBorder="1" applyAlignment="1">
      <alignment horizontal="left"/>
    </xf>
    <xf numFmtId="0" fontId="17" fillId="2" borderId="17" xfId="0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right" vertical="center"/>
    </xf>
    <xf numFmtId="0" fontId="17" fillId="2" borderId="9" xfId="0" applyFont="1" applyFill="1" applyBorder="1" applyAlignment="1">
      <alignment horizontal="center" vertical="center"/>
    </xf>
    <xf numFmtId="1" fontId="27" fillId="3" borderId="31" xfId="1" applyNumberFormat="1" applyFont="1" applyFill="1" applyBorder="1" applyAlignment="1">
      <alignment horizontal="right"/>
    </xf>
    <xf numFmtId="1" fontId="27" fillId="3" borderId="24" xfId="1" applyNumberFormat="1" applyFont="1" applyFill="1" applyBorder="1" applyAlignment="1">
      <alignment horizontal="right"/>
    </xf>
    <xf numFmtId="10" fontId="28" fillId="3" borderId="32" xfId="1" applyNumberFormat="1" applyFont="1" applyFill="1" applyBorder="1" applyAlignment="1">
      <alignment horizontal="right"/>
    </xf>
    <xf numFmtId="10" fontId="28" fillId="3" borderId="3" xfId="1" applyNumberFormat="1" applyFont="1" applyFill="1" applyBorder="1" applyAlignment="1">
      <alignment horizontal="right"/>
    </xf>
    <xf numFmtId="10" fontId="28" fillId="3" borderId="24" xfId="1" applyNumberFormat="1" applyFont="1" applyFill="1" applyBorder="1" applyAlignment="1">
      <alignment horizontal="right"/>
    </xf>
    <xf numFmtId="9" fontId="25" fillId="3" borderId="33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9" xfId="0" applyBorder="1" applyAlignment="1">
      <alignment horizontal="left"/>
    </xf>
    <xf numFmtId="0" fontId="21" fillId="3" borderId="10" xfId="0" applyFont="1" applyFill="1" applyBorder="1">
      <alignment vertical="center"/>
    </xf>
    <xf numFmtId="0" fontId="0" fillId="6" borderId="0" xfId="0" applyFill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9" fontId="5" fillId="0" borderId="0" xfId="1" applyFont="1" applyAlignment="1">
      <alignment vertical="center"/>
    </xf>
    <xf numFmtId="0" fontId="32" fillId="7" borderId="3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9" fontId="33" fillId="7" borderId="3" xfId="0" applyNumberFormat="1" applyFont="1" applyFill="1" applyBorder="1" applyAlignment="1">
      <alignment horizontal="center" vertical="center" wrapText="1"/>
    </xf>
    <xf numFmtId="0" fontId="21" fillId="5" borderId="0" xfId="0" applyFont="1" applyFill="1">
      <alignment vertical="center"/>
    </xf>
    <xf numFmtId="0" fontId="26" fillId="3" borderId="40" xfId="0" applyFont="1" applyFill="1" applyBorder="1" applyAlignment="1">
      <alignment horizontal="left" wrapText="1"/>
    </xf>
    <xf numFmtId="1" fontId="1" fillId="3" borderId="32" xfId="1" applyNumberFormat="1" applyFont="1" applyFill="1" applyBorder="1" applyAlignment="1">
      <alignment horizontal="right" vertical="center" wrapText="1"/>
    </xf>
    <xf numFmtId="1" fontId="5" fillId="3" borderId="0" xfId="0" applyNumberFormat="1" applyFont="1" applyFill="1" applyAlignment="1">
      <alignment horizontal="right" vertical="center"/>
    </xf>
    <xf numFmtId="1" fontId="1" fillId="3" borderId="30" xfId="1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4" fillId="0" borderId="41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29" fillId="3" borderId="10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/>
    </xf>
    <xf numFmtId="0" fontId="23" fillId="4" borderId="36" xfId="0" applyFont="1" applyFill="1" applyBorder="1" applyAlignment="1">
      <alignment horizontal="center"/>
    </xf>
    <xf numFmtId="0" fontId="23" fillId="4" borderId="37" xfId="0" applyFont="1" applyFill="1" applyBorder="1" applyAlignment="1">
      <alignment horizontal="center"/>
    </xf>
    <xf numFmtId="0" fontId="24" fillId="4" borderId="35" xfId="0" applyFont="1" applyFill="1" applyBorder="1" applyAlignment="1">
      <alignment horizontal="center"/>
    </xf>
    <xf numFmtId="0" fontId="24" fillId="4" borderId="36" xfId="0" applyFont="1" applyFill="1" applyBorder="1" applyAlignment="1">
      <alignment horizontal="center"/>
    </xf>
    <xf numFmtId="0" fontId="24" fillId="4" borderId="37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4" fillId="0" borderId="3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0" fontId="30" fillId="3" borderId="10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8770685579196E-2"/>
          <c:y val="0.16597479662868225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'!$E$12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'REPORTE DE DATOS '!$F$12:$Q$12</c:f>
              <c:numCache>
                <c:formatCode>0.00%</c:formatCode>
                <c:ptCount val="12"/>
                <c:pt idx="0">
                  <c:v>0.17857142857142858</c:v>
                </c:pt>
                <c:pt idx="1">
                  <c:v>0.6470588235294118</c:v>
                </c:pt>
                <c:pt idx="2">
                  <c:v>0.78947368421052633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D5-4E0B-BBFF-AA3F90D2E22E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</c:extLst>
        </c:ser>
        <c:ser>
          <c:idx val="3"/>
          <c:order val="1"/>
          <c:tx>
            <c:strRef>
              <c:f>'REPORTE DE DATOS '!$E$13</c:f>
              <c:strCache>
                <c:ptCount val="1"/>
                <c:pt idx="0">
                  <c:v>Meta Trimestral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'REPORTE DE DATOS '!$F$13:$Q$13</c:f>
              <c:numCache>
                <c:formatCode>0%</c:formatCode>
                <c:ptCount val="12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D5-4E0B-BBFF-AA3F90D2E22E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0491168"/>
        <c:axId val="670489536"/>
      </c:lineChart>
      <c:catAx>
        <c:axId val="67049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70489536"/>
        <c:crosses val="autoZero"/>
        <c:auto val="1"/>
        <c:lblAlgn val="ctr"/>
        <c:lblOffset val="100"/>
        <c:noMultiLvlLbl val="0"/>
      </c:catAx>
      <c:valAx>
        <c:axId val="67048953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6704911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8770685579196E-2"/>
          <c:y val="0.16597479662868225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'!$E$16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'REPORTE DE DATOS '!$F$16:$Q$16</c:f>
              <c:numCache>
                <c:formatCode>0.00%</c:formatCode>
                <c:ptCount val="12"/>
                <c:pt idx="0">
                  <c:v>2.2304832713754646E-2</c:v>
                </c:pt>
                <c:pt idx="1">
                  <c:v>0.13307984790874525</c:v>
                </c:pt>
                <c:pt idx="2">
                  <c:v>0.18777292576419213</c:v>
                </c:pt>
                <c:pt idx="3">
                  <c:v>0.24193548387096775</c:v>
                </c:pt>
                <c:pt idx="4">
                  <c:v>0.56302521008403361</c:v>
                </c:pt>
                <c:pt idx="5">
                  <c:v>1.4791666666666667</c:v>
                </c:pt>
                <c:pt idx="6">
                  <c:v>2.2000000000000002</c:v>
                </c:pt>
                <c:pt idx="7">
                  <c:v>1.5</c:v>
                </c:pt>
                <c:pt idx="8">
                  <c:v>0.2</c:v>
                </c:pt>
                <c:pt idx="9">
                  <c:v>0.66666666666666663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D5-4E0B-BBFF-AA3F90D2E22E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</c:extLst>
        </c:ser>
        <c:ser>
          <c:idx val="3"/>
          <c:order val="1"/>
          <c:tx>
            <c:strRef>
              <c:f>'REPORTE DE DATOS '!$E$17</c:f>
              <c:strCache>
                <c:ptCount val="1"/>
                <c:pt idx="0">
                  <c:v>Meta Trimestral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'REPORTE DE DATOS '!$F$17:$Q$17</c:f>
              <c:numCache>
                <c:formatCode>0%</c:formatCode>
                <c:ptCount val="12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D5-4E0B-BBFF-AA3F90D2E22E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0857792"/>
        <c:axId val="460859968"/>
      </c:lineChart>
      <c:catAx>
        <c:axId val="460857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0859968"/>
        <c:crosses val="autoZero"/>
        <c:auto val="1"/>
        <c:lblAlgn val="ctr"/>
        <c:lblOffset val="100"/>
        <c:noMultiLvlLbl val="0"/>
      </c:catAx>
      <c:valAx>
        <c:axId val="46085996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4608577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8770685579196E-2"/>
          <c:y val="0.16597479662868225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'!$E$20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'REPORTE DE DATOS '!$F$20:$Q$20</c:f>
              <c:numCache>
                <c:formatCode>0.00%</c:formatCode>
                <c:ptCount val="12"/>
                <c:pt idx="0">
                  <c:v>2.7932960893854747E-2</c:v>
                </c:pt>
                <c:pt idx="1">
                  <c:v>0.11494252873563218</c:v>
                </c:pt>
                <c:pt idx="2">
                  <c:v>0.18367346938775511</c:v>
                </c:pt>
                <c:pt idx="3">
                  <c:v>0.3611111111111111</c:v>
                </c:pt>
                <c:pt idx="4">
                  <c:v>0.2857142857142857</c:v>
                </c:pt>
                <c:pt idx="5">
                  <c:v>1.4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D5-4E0B-BBFF-AA3F90D2E22E}"/>
            </c:ext>
          </c:extLst>
        </c:ser>
        <c:ser>
          <c:idx val="3"/>
          <c:order val="1"/>
          <c:tx>
            <c:strRef>
              <c:f>'REPORTE DE DATOS '!$E$21</c:f>
              <c:strCache>
                <c:ptCount val="1"/>
                <c:pt idx="0">
                  <c:v>Meta Trimestral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'REPORTE DE DATOS '!$F$21:$Q$21</c:f>
              <c:numCache>
                <c:formatCode>0%</c:formatCode>
                <c:ptCount val="12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D5-4E0B-BBFF-AA3F90D2E2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0850720"/>
        <c:axId val="460862144"/>
      </c:lineChart>
      <c:catAx>
        <c:axId val="460850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0862144"/>
        <c:crosses val="autoZero"/>
        <c:auto val="1"/>
        <c:lblAlgn val="ctr"/>
        <c:lblOffset val="100"/>
        <c:noMultiLvlLbl val="0"/>
      </c:catAx>
      <c:valAx>
        <c:axId val="46086214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4608507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1</xdr:row>
      <xdr:rowOff>38099</xdr:rowOff>
    </xdr:from>
    <xdr:to>
      <xdr:col>2</xdr:col>
      <xdr:colOff>856191</xdr:colOff>
      <xdr:row>4</xdr:row>
      <xdr:rowOff>114299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2019300" y="228599"/>
          <a:ext cx="1514475" cy="5619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212912</xdr:colOff>
      <xdr:row>1</xdr:row>
      <xdr:rowOff>78442</xdr:rowOff>
    </xdr:from>
    <xdr:to>
      <xdr:col>2</xdr:col>
      <xdr:colOff>107827</xdr:colOff>
      <xdr:row>4</xdr:row>
      <xdr:rowOff>15802</xdr:rowOff>
    </xdr:to>
    <xdr:pic>
      <xdr:nvPicPr>
        <xdr:cNvPr id="9" name="5 Imagen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59441" y="246530"/>
          <a:ext cx="1239621" cy="54247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8</xdr:row>
      <xdr:rowOff>19050</xdr:rowOff>
    </xdr:from>
    <xdr:to>
      <xdr:col>11</xdr:col>
      <xdr:colOff>542925</xdr:colOff>
      <xdr:row>24</xdr:row>
      <xdr:rowOff>76199</xdr:rowOff>
    </xdr:to>
    <xdr:graphicFrame macro="">
      <xdr:nvGraphicFramePr>
        <xdr:cNvPr id="25" name="4 Gráfico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27</xdr:row>
      <xdr:rowOff>19050</xdr:rowOff>
    </xdr:from>
    <xdr:to>
      <xdr:col>11</xdr:col>
      <xdr:colOff>542925</xdr:colOff>
      <xdr:row>43</xdr:row>
      <xdr:rowOff>76199</xdr:rowOff>
    </xdr:to>
    <xdr:graphicFrame macro="">
      <xdr:nvGraphicFramePr>
        <xdr:cNvPr id="10" name="4 Gráfico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392207</xdr:colOff>
      <xdr:row>1</xdr:row>
      <xdr:rowOff>100852</xdr:rowOff>
    </xdr:from>
    <xdr:to>
      <xdr:col>4</xdr:col>
      <xdr:colOff>526677</xdr:colOff>
      <xdr:row>4</xdr:row>
      <xdr:rowOff>145676</xdr:rowOff>
    </xdr:to>
    <xdr:pic>
      <xdr:nvPicPr>
        <xdr:cNvPr id="9" name="5 Imagen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 l="13578" t="18731" r="65886" b="66163"/>
        <a:stretch>
          <a:fillRect/>
        </a:stretch>
      </xdr:blipFill>
      <xdr:spPr bwMode="auto">
        <a:xfrm>
          <a:off x="638736" y="291352"/>
          <a:ext cx="1949823" cy="64994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11</xdr:col>
      <xdr:colOff>361950</xdr:colOff>
      <xdr:row>62</xdr:row>
      <xdr:rowOff>57148</xdr:rowOff>
    </xdr:to>
    <xdr:graphicFrame macro="">
      <xdr:nvGraphicFramePr>
        <xdr:cNvPr id="12" name="4 Gráfico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ownloads/Formato%20factores%20Criticos%20de%20exito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E"/>
      <sheetName val="CARACTERIZACION INDICADOR"/>
      <sheetName val="REPORTE DE DATOS "/>
      <sheetName val="GRAFICOS ANALISIS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8"/>
  <sheetViews>
    <sheetView showGridLines="0" tabSelected="1" zoomScale="90" zoomScaleNormal="90" zoomScaleSheetLayoutView="80" workbookViewId="0">
      <selection activeCell="B10" sqref="B10"/>
    </sheetView>
  </sheetViews>
  <sheetFormatPr baseColWidth="10" defaultColWidth="11.42578125" defaultRowHeight="16.5" customHeight="1" x14ac:dyDescent="0.2"/>
  <cols>
    <col min="1" max="1" width="14.7109375" style="51" customWidth="1"/>
    <col min="2" max="2" width="24.5703125" style="1" customWidth="1"/>
    <col min="3" max="3" width="39.28515625" style="1" customWidth="1"/>
    <col min="4" max="4" width="11.42578125" style="1" customWidth="1"/>
    <col min="5" max="5" width="15.140625" style="1" customWidth="1"/>
    <col min="6" max="6" width="54" style="1" customWidth="1"/>
    <col min="7" max="8" width="13.28515625" style="1" customWidth="1"/>
    <col min="9" max="10" width="17.42578125" style="1" customWidth="1"/>
    <col min="11" max="11" width="10.28515625" style="1" customWidth="1"/>
    <col min="12" max="12" width="15.140625" style="41" customWidth="1"/>
    <col min="13" max="13" width="15.5703125" style="1" customWidth="1"/>
    <col min="14" max="14" width="2.5703125" style="1" customWidth="1"/>
    <col min="15" max="16384" width="11.42578125" style="1"/>
  </cols>
  <sheetData>
    <row r="1" spans="1:14" ht="15" customHeight="1" thickBot="1" x14ac:dyDescent="0.25">
      <c r="A1" s="4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6" customFormat="1" ht="12.95" customHeight="1" x14ac:dyDescent="0.2">
      <c r="A2" s="48"/>
      <c r="B2" s="9"/>
      <c r="C2" s="24"/>
      <c r="D2" s="10"/>
      <c r="E2" s="61" t="s">
        <v>0</v>
      </c>
      <c r="F2" s="95" t="s">
        <v>1</v>
      </c>
      <c r="G2" s="108" t="s">
        <v>2</v>
      </c>
      <c r="H2" s="108"/>
      <c r="I2" s="108"/>
      <c r="J2" s="108"/>
      <c r="K2" s="108"/>
      <c r="L2" s="35"/>
      <c r="M2" s="69"/>
      <c r="N2" s="3"/>
    </row>
    <row r="3" spans="1:14" s="6" customFormat="1" ht="12.95" customHeight="1" x14ac:dyDescent="0.2">
      <c r="A3" s="49"/>
      <c r="B3" s="56"/>
      <c r="D3" s="15"/>
      <c r="E3" s="62" t="s">
        <v>3</v>
      </c>
      <c r="F3" s="103" t="s">
        <v>4</v>
      </c>
      <c r="G3" s="109"/>
      <c r="H3" s="109"/>
      <c r="I3" s="109"/>
      <c r="J3" s="109"/>
      <c r="K3" s="109"/>
      <c r="L3" s="36"/>
      <c r="M3" s="70"/>
      <c r="N3" s="3"/>
    </row>
    <row r="4" spans="1:14" s="6" customFormat="1" ht="12.95" customHeight="1" x14ac:dyDescent="0.2">
      <c r="A4" s="50"/>
      <c r="B4" s="18"/>
      <c r="D4" s="15"/>
      <c r="E4" s="62" t="s">
        <v>5</v>
      </c>
      <c r="F4" s="65" t="s">
        <v>6</v>
      </c>
      <c r="G4" s="109"/>
      <c r="H4" s="109"/>
      <c r="I4" s="109"/>
      <c r="J4" s="109"/>
      <c r="K4" s="109"/>
      <c r="L4" s="36"/>
      <c r="M4" s="71"/>
      <c r="N4" s="3"/>
    </row>
    <row r="5" spans="1:14" s="6" customFormat="1" ht="14.25" customHeight="1" thickBot="1" x14ac:dyDescent="0.4">
      <c r="A5" s="72"/>
      <c r="B5" s="32"/>
      <c r="C5" s="44"/>
      <c r="D5" s="32"/>
      <c r="E5" s="32"/>
      <c r="F5" s="60"/>
      <c r="G5" s="110"/>
      <c r="H5" s="110"/>
      <c r="I5" s="110"/>
      <c r="J5" s="110"/>
      <c r="K5" s="110"/>
      <c r="L5" s="37"/>
      <c r="M5" s="73"/>
      <c r="N5" s="3"/>
    </row>
    <row r="6" spans="1:14" ht="15" customHeight="1" x14ac:dyDescent="0.2">
      <c r="A6" s="4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45" customHeight="1" x14ac:dyDescent="0.2">
      <c r="A7" s="30" t="s">
        <v>7</v>
      </c>
      <c r="B7" s="31" t="s">
        <v>8</v>
      </c>
      <c r="C7" s="31" t="s">
        <v>9</v>
      </c>
      <c r="D7" s="31" t="s">
        <v>10</v>
      </c>
      <c r="E7" s="31" t="s">
        <v>11</v>
      </c>
      <c r="F7" s="31" t="s">
        <v>12</v>
      </c>
      <c r="G7" s="31" t="s">
        <v>13</v>
      </c>
      <c r="H7" s="31" t="s">
        <v>14</v>
      </c>
      <c r="I7" s="31" t="s">
        <v>15</v>
      </c>
      <c r="J7" s="31" t="s">
        <v>16</v>
      </c>
      <c r="K7" s="31" t="s">
        <v>17</v>
      </c>
      <c r="L7" s="38" t="s">
        <v>18</v>
      </c>
      <c r="M7" s="30" t="s">
        <v>19</v>
      </c>
      <c r="N7" s="3"/>
    </row>
    <row r="8" spans="1:14" ht="64.5" customHeight="1" x14ac:dyDescent="0.2">
      <c r="A8" s="99" t="s">
        <v>20</v>
      </c>
      <c r="B8" s="100" t="s">
        <v>21</v>
      </c>
      <c r="C8" s="100" t="s">
        <v>22</v>
      </c>
      <c r="D8" s="100" t="s">
        <v>23</v>
      </c>
      <c r="E8" s="100" t="s">
        <v>24</v>
      </c>
      <c r="F8" s="100" t="s">
        <v>25</v>
      </c>
      <c r="G8" s="100" t="s">
        <v>26</v>
      </c>
      <c r="H8" s="100" t="s">
        <v>26</v>
      </c>
      <c r="I8" s="100" t="s">
        <v>27</v>
      </c>
      <c r="J8" s="100" t="s">
        <v>28</v>
      </c>
      <c r="K8" s="101" t="s">
        <v>29</v>
      </c>
      <c r="L8" s="102">
        <v>0.8</v>
      </c>
      <c r="M8" s="101" t="s">
        <v>30</v>
      </c>
      <c r="N8" s="3"/>
    </row>
    <row r="9" spans="1:14" ht="64.5" customHeight="1" x14ac:dyDescent="0.2">
      <c r="A9" s="99" t="s">
        <v>31</v>
      </c>
      <c r="B9" s="100" t="s">
        <v>32</v>
      </c>
      <c r="C9" s="100" t="s">
        <v>33</v>
      </c>
      <c r="D9" s="100" t="s">
        <v>23</v>
      </c>
      <c r="E9" s="100" t="s">
        <v>24</v>
      </c>
      <c r="F9" s="100" t="s">
        <v>34</v>
      </c>
      <c r="G9" s="100" t="s">
        <v>26</v>
      </c>
      <c r="H9" s="100" t="s">
        <v>26</v>
      </c>
      <c r="I9" s="100" t="s">
        <v>27</v>
      </c>
      <c r="J9" s="100" t="s">
        <v>28</v>
      </c>
      <c r="K9" s="101" t="s">
        <v>29</v>
      </c>
      <c r="L9" s="102">
        <v>0.8</v>
      </c>
      <c r="M9" s="101" t="s">
        <v>30</v>
      </c>
      <c r="N9" s="3"/>
    </row>
    <row r="10" spans="1:14" ht="64.5" customHeight="1" x14ac:dyDescent="0.2">
      <c r="A10" s="99" t="s">
        <v>35</v>
      </c>
      <c r="B10" s="100" t="s">
        <v>36</v>
      </c>
      <c r="C10" s="101" t="s">
        <v>37</v>
      </c>
      <c r="D10" s="100" t="s">
        <v>23</v>
      </c>
      <c r="E10" s="100" t="s">
        <v>24</v>
      </c>
      <c r="F10" s="100" t="s">
        <v>38</v>
      </c>
      <c r="G10" s="100" t="s">
        <v>26</v>
      </c>
      <c r="H10" s="100" t="s">
        <v>26</v>
      </c>
      <c r="I10" s="100" t="s">
        <v>27</v>
      </c>
      <c r="J10" s="100" t="s">
        <v>28</v>
      </c>
      <c r="K10" s="101" t="s">
        <v>29</v>
      </c>
      <c r="L10" s="102">
        <v>0.8</v>
      </c>
      <c r="M10" s="101" t="s">
        <v>30</v>
      </c>
      <c r="N10" s="3"/>
    </row>
    <row r="11" spans="1:14" ht="12.75" customHeight="1" x14ac:dyDescent="0.2">
      <c r="A11" s="4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6.5" customHeight="1" x14ac:dyDescent="0.2">
      <c r="A12" s="29"/>
      <c r="B12" s="6"/>
      <c r="C12" s="6"/>
      <c r="D12" s="6"/>
      <c r="E12" s="6"/>
      <c r="F12" s="6"/>
      <c r="G12" s="6"/>
      <c r="H12" s="6"/>
      <c r="I12" s="6"/>
      <c r="J12" s="6"/>
      <c r="K12" s="6"/>
      <c r="L12" s="39"/>
      <c r="M12" s="6"/>
      <c r="N12" s="6"/>
    </row>
    <row r="13" spans="1:14" ht="16.5" customHeight="1" x14ac:dyDescent="0.2">
      <c r="A13" s="57" t="s">
        <v>39</v>
      </c>
      <c r="B13" s="111" t="s">
        <v>40</v>
      </c>
      <c r="C13" s="112"/>
      <c r="D13" s="58" t="s">
        <v>41</v>
      </c>
      <c r="E13" s="114" t="s">
        <v>42</v>
      </c>
      <c r="F13" s="115"/>
      <c r="G13" s="116"/>
      <c r="L13" s="40"/>
    </row>
    <row r="14" spans="1:14" ht="16.5" customHeight="1" x14ac:dyDescent="0.2">
      <c r="A14" s="57" t="s">
        <v>43</v>
      </c>
      <c r="B14" s="113" t="s">
        <v>44</v>
      </c>
      <c r="C14" s="113"/>
      <c r="D14" s="58" t="s">
        <v>41</v>
      </c>
      <c r="E14" s="117" t="s">
        <v>45</v>
      </c>
      <c r="F14" s="118"/>
      <c r="G14" s="119"/>
    </row>
    <row r="15" spans="1:14" ht="16.5" customHeight="1" x14ac:dyDescent="0.2">
      <c r="A15" s="57" t="s">
        <v>46</v>
      </c>
      <c r="B15" s="113" t="s">
        <v>47</v>
      </c>
      <c r="C15" s="113"/>
      <c r="D15" s="58" t="s">
        <v>41</v>
      </c>
      <c r="E15" s="117" t="s">
        <v>48</v>
      </c>
      <c r="F15" s="118"/>
      <c r="G15" s="119"/>
      <c r="H15" s="41"/>
    </row>
    <row r="16" spans="1:14" ht="16.5" customHeight="1" x14ac:dyDescent="0.2">
      <c r="A16" s="29"/>
      <c r="B16" s="59"/>
      <c r="C16" s="59"/>
      <c r="D16" s="59"/>
      <c r="E16" s="59"/>
      <c r="F16" s="59"/>
    </row>
    <row r="18" spans="3:3" ht="16.5" customHeight="1" x14ac:dyDescent="0.2">
      <c r="C18" s="98"/>
    </row>
  </sheetData>
  <mergeCells count="7">
    <mergeCell ref="G2:K5"/>
    <mergeCell ref="B13:C13"/>
    <mergeCell ref="B14:C14"/>
    <mergeCell ref="B15:C15"/>
    <mergeCell ref="E13:G13"/>
    <mergeCell ref="E14:G14"/>
    <mergeCell ref="E15:G15"/>
  </mergeCells>
  <dataValidations count="2">
    <dataValidation type="list" allowBlank="1" showInputMessage="1" showErrorMessage="1" sqref="F3">
      <formula1>INDIRECT(Selecc)</formula1>
    </dataValidation>
    <dataValidation type="list" allowBlank="1" showInputMessage="1" showErrorMessage="1" sqref="F2">
      <formula1>Macroproceso</formula1>
    </dataValidation>
  </dataValidations>
  <printOptions horizontalCentered="1" verticalCentered="1"/>
  <pageMargins left="1.1811023622047245" right="0" top="0.98425196850393704" bottom="0.98425196850393704" header="0.51181102362204722" footer="0.51181102362204722"/>
  <pageSetup paperSize="5" scale="66" orientation="landscape" r:id="rId1"/>
  <headerFooter>
    <oddFooter>&amp;L&amp;8DE-SOGI-PR-06-FR-01 V04 F23-11-2015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G27"/>
  <sheetViews>
    <sheetView showGridLines="0" topLeftCell="E1" zoomScale="115" zoomScaleNormal="115" workbookViewId="0">
      <selection activeCell="L19" sqref="L19"/>
    </sheetView>
  </sheetViews>
  <sheetFormatPr baseColWidth="10" defaultColWidth="11.42578125" defaultRowHeight="15" customHeight="1" x14ac:dyDescent="0.2"/>
  <cols>
    <col min="1" max="1" width="3.7109375" style="2" customWidth="1"/>
    <col min="2" max="2" width="20.140625" style="2" customWidth="1"/>
    <col min="3" max="3" width="31.140625" style="2" customWidth="1"/>
    <col min="4" max="4" width="58.28515625" style="2" customWidth="1"/>
    <col min="5" max="5" width="56.28515625" style="2" customWidth="1"/>
    <col min="6" max="8" width="14.7109375" style="34" customWidth="1"/>
    <col min="9" max="17" width="14.7109375" style="2" customWidth="1"/>
    <col min="18" max="18" width="11.7109375" style="34" customWidth="1"/>
    <col min="19" max="19" width="3.7109375" style="2" customWidth="1"/>
    <col min="20" max="16384" width="11.42578125" style="2"/>
  </cols>
  <sheetData>
    <row r="1" spans="1:33" s="6" customFormat="1" ht="13.5" thickBot="1" x14ac:dyDescent="0.25">
      <c r="A1" s="3"/>
      <c r="B1" s="3"/>
      <c r="C1" s="3"/>
      <c r="D1" s="4"/>
      <c r="E1" s="3"/>
      <c r="F1" s="33"/>
      <c r="G1" s="33"/>
      <c r="H1" s="33"/>
      <c r="I1" s="3"/>
      <c r="J1" s="3"/>
      <c r="K1" s="3"/>
      <c r="L1" s="3"/>
      <c r="M1" s="3"/>
      <c r="N1" s="3"/>
      <c r="O1" s="3"/>
      <c r="P1" s="3"/>
      <c r="Q1" s="3"/>
      <c r="R1" s="33"/>
      <c r="S1" s="3"/>
    </row>
    <row r="2" spans="1:33" s="6" customFormat="1" ht="15.75" customHeight="1" x14ac:dyDescent="0.25">
      <c r="A2" s="3"/>
      <c r="B2" s="7"/>
      <c r="C2" s="8"/>
      <c r="D2" s="61" t="s">
        <v>0</v>
      </c>
      <c r="E2" s="63" t="str">
        <f>+'CARACTERIZACION INDICADOR'!F2</f>
        <v xml:space="preserve">Administración.del.servicio.público.registral
</v>
      </c>
      <c r="F2" s="10"/>
      <c r="G2" s="120" t="s">
        <v>49</v>
      </c>
      <c r="H2" s="120"/>
      <c r="I2" s="120"/>
      <c r="J2" s="19"/>
      <c r="K2" s="10"/>
      <c r="L2" s="10"/>
      <c r="M2" s="22"/>
      <c r="N2" s="19"/>
      <c r="O2" s="10"/>
      <c r="P2" s="10"/>
      <c r="Q2" s="22"/>
      <c r="R2" s="52"/>
      <c r="S2" s="3"/>
    </row>
    <row r="3" spans="1:33" s="6" customFormat="1" ht="15.75" customHeight="1" x14ac:dyDescent="0.25">
      <c r="A3" s="3"/>
      <c r="B3" s="12"/>
      <c r="C3" s="13"/>
      <c r="D3" s="62" t="s">
        <v>3</v>
      </c>
      <c r="E3" s="64" t="str">
        <f>+'CARACTERIZACION INDICADOR'!F3</f>
        <v>ACTUACIONES ADMINISTRATIVAS</v>
      </c>
      <c r="G3" s="121"/>
      <c r="H3" s="121"/>
      <c r="I3" s="121"/>
      <c r="J3" s="20"/>
      <c r="N3" s="20"/>
      <c r="R3" s="53"/>
      <c r="S3" s="3"/>
    </row>
    <row r="4" spans="1:33" s="6" customFormat="1" ht="15.75" customHeight="1" x14ac:dyDescent="0.2">
      <c r="A4" s="3"/>
      <c r="B4" s="16"/>
      <c r="C4" s="17"/>
      <c r="D4" s="62" t="s">
        <v>5</v>
      </c>
      <c r="E4" s="65" t="str">
        <f>+'CARACTERIZACION INDICADOR'!F4</f>
        <v xml:space="preserve">SUBDIRECCION DE APOYO JURIDICO REGISTRAL </v>
      </c>
      <c r="F4" s="18"/>
      <c r="G4" s="121"/>
      <c r="H4" s="121"/>
      <c r="I4" s="121"/>
      <c r="J4" s="21"/>
      <c r="K4" s="15"/>
      <c r="L4" s="15"/>
      <c r="M4" s="15"/>
      <c r="N4" s="21"/>
      <c r="O4" s="15"/>
      <c r="P4" s="15"/>
      <c r="Q4" s="15"/>
      <c r="R4" s="54"/>
      <c r="S4" s="3"/>
    </row>
    <row r="5" spans="1:33" s="6" customFormat="1" ht="21.75" customHeight="1" thickBot="1" x14ac:dyDescent="0.4">
      <c r="A5" s="3"/>
      <c r="B5" s="45"/>
      <c r="C5" s="32"/>
      <c r="D5" s="44"/>
      <c r="E5" s="32"/>
      <c r="F5" s="46"/>
      <c r="G5" s="122"/>
      <c r="H5" s="122"/>
      <c r="I5" s="122"/>
      <c r="J5" s="32"/>
      <c r="K5" s="32"/>
      <c r="L5" s="32"/>
      <c r="M5" s="32"/>
      <c r="N5" s="32"/>
      <c r="O5" s="32"/>
      <c r="P5" s="32"/>
      <c r="Q5" s="32"/>
      <c r="R5" s="55"/>
      <c r="S5" s="3"/>
    </row>
    <row r="6" spans="1:33" s="6" customFormat="1" ht="21.75" customHeight="1" thickBot="1" x14ac:dyDescent="0.25">
      <c r="A6" s="3"/>
      <c r="B6" s="3"/>
      <c r="C6" s="3"/>
      <c r="D6" s="3"/>
      <c r="E6" s="3"/>
      <c r="F6" s="33"/>
      <c r="G6" s="33"/>
      <c r="H6" s="33"/>
      <c r="I6" s="3"/>
      <c r="J6" s="3"/>
      <c r="K6" s="3"/>
      <c r="L6" s="3"/>
      <c r="M6" s="3"/>
      <c r="N6" s="3"/>
      <c r="O6" s="3"/>
      <c r="P6" s="3"/>
      <c r="Q6" s="3"/>
      <c r="R6" s="33"/>
      <c r="S6" s="3"/>
    </row>
    <row r="7" spans="1:33" s="6" customFormat="1" ht="19.5" thickBot="1" x14ac:dyDescent="0.35">
      <c r="A7" s="3"/>
      <c r="B7" s="123" t="s">
        <v>7</v>
      </c>
      <c r="C7" s="126" t="s">
        <v>50</v>
      </c>
      <c r="D7" s="126" t="s">
        <v>12</v>
      </c>
      <c r="E7" s="126" t="s">
        <v>51</v>
      </c>
      <c r="F7" s="129" t="s">
        <v>49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3"/>
    </row>
    <row r="8" spans="1:33" s="6" customFormat="1" ht="16.5" thickBot="1" x14ac:dyDescent="0.3">
      <c r="A8" s="3"/>
      <c r="B8" s="124"/>
      <c r="C8" s="127"/>
      <c r="D8" s="127"/>
      <c r="E8" s="127"/>
      <c r="F8" s="132" t="s">
        <v>52</v>
      </c>
      <c r="G8" s="133"/>
      <c r="H8" s="133"/>
      <c r="I8" s="134"/>
      <c r="J8" s="132" t="s">
        <v>53</v>
      </c>
      <c r="K8" s="133"/>
      <c r="L8" s="133"/>
      <c r="M8" s="134"/>
      <c r="N8" s="132" t="s">
        <v>54</v>
      </c>
      <c r="O8" s="133"/>
      <c r="P8" s="133"/>
      <c r="Q8" s="134"/>
      <c r="R8" s="66"/>
      <c r="S8" s="3"/>
    </row>
    <row r="9" spans="1:33" ht="15.75" thickBot="1" x14ac:dyDescent="0.25">
      <c r="A9" s="3"/>
      <c r="B9" s="125"/>
      <c r="C9" s="128"/>
      <c r="D9" s="128"/>
      <c r="E9" s="128"/>
      <c r="F9" s="79" t="s">
        <v>55</v>
      </c>
      <c r="G9" s="80" t="s">
        <v>56</v>
      </c>
      <c r="H9" s="81" t="s">
        <v>57</v>
      </c>
      <c r="I9" s="82" t="s">
        <v>58</v>
      </c>
      <c r="J9" s="82" t="s">
        <v>59</v>
      </c>
      <c r="K9" s="82" t="s">
        <v>60</v>
      </c>
      <c r="L9" s="82" t="s">
        <v>61</v>
      </c>
      <c r="M9" s="82" t="s">
        <v>62</v>
      </c>
      <c r="N9" s="82" t="s">
        <v>63</v>
      </c>
      <c r="O9" s="82" t="s">
        <v>64</v>
      </c>
      <c r="P9" s="82" t="s">
        <v>65</v>
      </c>
      <c r="Q9" s="82" t="s">
        <v>66</v>
      </c>
      <c r="R9" s="79" t="s">
        <v>67</v>
      </c>
      <c r="S9" s="3"/>
    </row>
    <row r="10" spans="1:33" ht="15" customHeight="1" x14ac:dyDescent="0.25">
      <c r="A10" s="3"/>
      <c r="B10" s="135" t="str">
        <f>'CARACTERIZACION INDICADOR'!A8</f>
        <v>MP - ASPR - PO - 04 - IN - 01</v>
      </c>
      <c r="C10" s="135" t="str">
        <f>+'CARACTERIZACION INDICADOR'!B8</f>
        <v>Expedientes de Segunda Instancia, Tramitados de Vigencia 2019</v>
      </c>
      <c r="D10" s="135" t="str">
        <f>+'CARACTERIZACION INDICADOR'!F8</f>
        <v>Expedientes trámitados de vigencia 2019 / Expedientes activos de vigencia 2019 Programados para tramitar</v>
      </c>
      <c r="E10" s="67" t="s">
        <v>68</v>
      </c>
      <c r="F10" s="107">
        <v>10</v>
      </c>
      <c r="G10" s="107">
        <v>22</v>
      </c>
      <c r="H10" s="107">
        <v>15</v>
      </c>
      <c r="I10" s="107">
        <v>19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83">
        <f>SUM(F10:Q10)</f>
        <v>66</v>
      </c>
      <c r="S10" s="3"/>
    </row>
    <row r="11" spans="1:33" ht="15" customHeight="1" x14ac:dyDescent="0.25">
      <c r="A11" s="3"/>
      <c r="B11" s="136"/>
      <c r="C11" s="136"/>
      <c r="D11" s="136"/>
      <c r="E11" s="68" t="s">
        <v>69</v>
      </c>
      <c r="F11" s="105">
        <v>56</v>
      </c>
      <c r="G11" s="105">
        <v>34</v>
      </c>
      <c r="H11" s="105">
        <v>19</v>
      </c>
      <c r="I11" s="105">
        <v>19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84">
        <f>SUM(F11:Q11)</f>
        <v>128</v>
      </c>
      <c r="S11" s="3"/>
    </row>
    <row r="12" spans="1:33" s="42" customFormat="1" ht="14.25" customHeight="1" x14ac:dyDescent="0.25">
      <c r="A12" s="3"/>
      <c r="B12" s="136"/>
      <c r="C12" s="136"/>
      <c r="D12" s="136"/>
      <c r="E12" s="75" t="s">
        <v>70</v>
      </c>
      <c r="F12" s="85">
        <f>+F10/F11</f>
        <v>0.17857142857142858</v>
      </c>
      <c r="G12" s="86">
        <f t="shared" ref="G12:R12" si="0">+G10/G11</f>
        <v>0.6470588235294118</v>
      </c>
      <c r="H12" s="86">
        <f t="shared" si="0"/>
        <v>0.78947368421052633</v>
      </c>
      <c r="I12" s="86">
        <f>+I10/I11</f>
        <v>1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7">
        <f t="shared" si="0"/>
        <v>0.515625</v>
      </c>
      <c r="S12" s="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15" customHeight="1" thickBot="1" x14ac:dyDescent="0.3">
      <c r="A13" s="3"/>
      <c r="B13" s="137"/>
      <c r="C13" s="137"/>
      <c r="D13" s="137"/>
      <c r="E13" s="76" t="s">
        <v>71</v>
      </c>
      <c r="F13" s="88">
        <f>+'CARACTERIZACION INDICADOR'!$L$8</f>
        <v>0.8</v>
      </c>
      <c r="G13" s="88">
        <f>+'CARACTERIZACION INDICADOR'!$L$8</f>
        <v>0.8</v>
      </c>
      <c r="H13" s="88">
        <f>+'CARACTERIZACION INDICADOR'!$L$8</f>
        <v>0.8</v>
      </c>
      <c r="I13" s="88">
        <f>+'CARACTERIZACION INDICADOR'!$L$8</f>
        <v>0.8</v>
      </c>
      <c r="J13" s="88">
        <f>+'CARACTERIZACION INDICADOR'!$L$8</f>
        <v>0.8</v>
      </c>
      <c r="K13" s="88">
        <f>+'CARACTERIZACION INDICADOR'!$L$8</f>
        <v>0.8</v>
      </c>
      <c r="L13" s="88">
        <f>+'CARACTERIZACION INDICADOR'!$L$8</f>
        <v>0.8</v>
      </c>
      <c r="M13" s="88">
        <f>+'CARACTERIZACION INDICADOR'!$L$8</f>
        <v>0.8</v>
      </c>
      <c r="N13" s="88">
        <f>+'CARACTERIZACION INDICADOR'!$L$8</f>
        <v>0.8</v>
      </c>
      <c r="O13" s="88">
        <f>+'CARACTERIZACION INDICADOR'!$L$8</f>
        <v>0.8</v>
      </c>
      <c r="P13" s="88">
        <f>+'CARACTERIZACION INDICADOR'!$L$8</f>
        <v>0.8</v>
      </c>
      <c r="Q13" s="88">
        <f>+'CARACTERIZACION INDICADOR'!$L$8</f>
        <v>0.8</v>
      </c>
      <c r="R13" s="88">
        <f>+'CARACTERIZACION INDICADOR'!$L$8</f>
        <v>0.8</v>
      </c>
      <c r="S13" s="3"/>
    </row>
    <row r="14" spans="1:33" ht="23.25" customHeight="1" x14ac:dyDescent="0.25">
      <c r="A14" s="3"/>
      <c r="B14" s="136" t="str">
        <f>+'CARACTERIZACION INDICADOR'!A9</f>
        <v>MP - ASPR - PO - 04 - IN - 02</v>
      </c>
      <c r="C14" s="136" t="str">
        <f>+'CARACTERIZACION INDICADOR'!B9</f>
        <v>Expedientes de Segunda Instancia, Tramitados de Vigencia 2020</v>
      </c>
      <c r="D14" s="136" t="str">
        <f>+'CARACTERIZACION INDICADOR'!C9</f>
        <v>Trámitar el 100% de los expedientes (269) de vigencia 2020</v>
      </c>
      <c r="E14" s="77" t="s">
        <v>72</v>
      </c>
      <c r="F14" s="107">
        <v>6</v>
      </c>
      <c r="G14" s="107">
        <v>35</v>
      </c>
      <c r="H14" s="107">
        <v>43</v>
      </c>
      <c r="I14" s="107">
        <v>45</v>
      </c>
      <c r="J14" s="107">
        <v>67</v>
      </c>
      <c r="K14" s="107">
        <v>71</v>
      </c>
      <c r="L14" s="107">
        <v>33</v>
      </c>
      <c r="M14" s="107">
        <v>9</v>
      </c>
      <c r="N14" s="107">
        <v>1</v>
      </c>
      <c r="O14" s="107">
        <v>2</v>
      </c>
      <c r="P14" s="107">
        <v>3</v>
      </c>
      <c r="Q14" s="107">
        <v>0</v>
      </c>
      <c r="R14" s="83">
        <f>SUM(F14:Q14)</f>
        <v>315</v>
      </c>
      <c r="S14" s="3"/>
    </row>
    <row r="15" spans="1:33" ht="27" customHeight="1" x14ac:dyDescent="0.25">
      <c r="A15" s="3"/>
      <c r="B15" s="136"/>
      <c r="C15" s="136"/>
      <c r="D15" s="136"/>
      <c r="E15" s="104" t="s">
        <v>73</v>
      </c>
      <c r="F15" s="105">
        <v>269</v>
      </c>
      <c r="G15" s="105">
        <v>263</v>
      </c>
      <c r="H15" s="105">
        <v>229</v>
      </c>
      <c r="I15" s="105">
        <v>186</v>
      </c>
      <c r="J15" s="105">
        <v>119</v>
      </c>
      <c r="K15" s="105">
        <v>48</v>
      </c>
      <c r="L15" s="105">
        <v>15</v>
      </c>
      <c r="M15" s="105">
        <v>6</v>
      </c>
      <c r="N15" s="105">
        <v>5</v>
      </c>
      <c r="O15" s="105">
        <v>3</v>
      </c>
      <c r="P15" s="105">
        <v>0</v>
      </c>
      <c r="Q15" s="105">
        <v>0</v>
      </c>
      <c r="R15" s="84">
        <f>SUM(F15:Q15)</f>
        <v>1143</v>
      </c>
      <c r="S15" s="3"/>
    </row>
    <row r="16" spans="1:33" s="42" customFormat="1" ht="17.25" customHeight="1" x14ac:dyDescent="0.25">
      <c r="A16" s="3"/>
      <c r="B16" s="136"/>
      <c r="C16" s="136"/>
      <c r="D16" s="136"/>
      <c r="E16" s="78" t="s">
        <v>70</v>
      </c>
      <c r="F16" s="85">
        <f>+F14/F15</f>
        <v>2.2304832713754646E-2</v>
      </c>
      <c r="G16" s="86">
        <f t="shared" ref="G16" si="1">+G14/G15</f>
        <v>0.13307984790874525</v>
      </c>
      <c r="H16" s="86">
        <f t="shared" ref="H16" si="2">+H14/H15</f>
        <v>0.18777292576419213</v>
      </c>
      <c r="I16" s="86">
        <f t="shared" ref="I16" si="3">+I14/I15</f>
        <v>0.24193548387096775</v>
      </c>
      <c r="J16" s="86">
        <f t="shared" ref="J16" si="4">+J14/J15</f>
        <v>0.56302521008403361</v>
      </c>
      <c r="K16" s="86">
        <f t="shared" ref="K16" si="5">+K14/K15</f>
        <v>1.4791666666666667</v>
      </c>
      <c r="L16" s="86">
        <f t="shared" ref="L16" si="6">+L14/L15</f>
        <v>2.2000000000000002</v>
      </c>
      <c r="M16" s="86">
        <f t="shared" ref="M16" si="7">+M14/M15</f>
        <v>1.5</v>
      </c>
      <c r="N16" s="86">
        <f t="shared" ref="N16" si="8">+N14/N15</f>
        <v>0.2</v>
      </c>
      <c r="O16" s="86">
        <f t="shared" ref="O16" si="9">+O14/O15</f>
        <v>0.66666666666666663</v>
      </c>
      <c r="P16" s="86">
        <v>0</v>
      </c>
      <c r="Q16" s="86">
        <v>0</v>
      </c>
      <c r="R16" s="87">
        <f t="shared" ref="R16" si="10">+R14/R15</f>
        <v>0.27559055118110237</v>
      </c>
      <c r="S16" s="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19" ht="15" customHeight="1" thickBot="1" x14ac:dyDescent="0.25">
      <c r="A17" s="3"/>
      <c r="B17" s="137"/>
      <c r="C17" s="137"/>
      <c r="D17" s="137"/>
      <c r="E17" s="74" t="s">
        <v>71</v>
      </c>
      <c r="F17" s="88">
        <f>+'CARACTERIZACION INDICADOR'!$L$9</f>
        <v>0.8</v>
      </c>
      <c r="G17" s="88">
        <f>+'CARACTERIZACION INDICADOR'!$L$9</f>
        <v>0.8</v>
      </c>
      <c r="H17" s="88">
        <f>+'CARACTERIZACION INDICADOR'!$L$9</f>
        <v>0.8</v>
      </c>
      <c r="I17" s="88">
        <f>+'CARACTERIZACION INDICADOR'!$L$9</f>
        <v>0.8</v>
      </c>
      <c r="J17" s="88">
        <f>+'CARACTERIZACION INDICADOR'!$L$9</f>
        <v>0.8</v>
      </c>
      <c r="K17" s="88">
        <f>+'CARACTERIZACION INDICADOR'!$L$9</f>
        <v>0.8</v>
      </c>
      <c r="L17" s="88">
        <f>+'CARACTERIZACION INDICADOR'!$L$9</f>
        <v>0.8</v>
      </c>
      <c r="M17" s="88">
        <f>+'CARACTERIZACION INDICADOR'!$L$9</f>
        <v>0.8</v>
      </c>
      <c r="N17" s="88">
        <f>+'CARACTERIZACION INDICADOR'!$L$9</f>
        <v>0.8</v>
      </c>
      <c r="O17" s="88">
        <f>+'CARACTERIZACION INDICADOR'!$L$9</f>
        <v>0.8</v>
      </c>
      <c r="P17" s="88">
        <f>+'CARACTERIZACION INDICADOR'!$L$9</f>
        <v>0.8</v>
      </c>
      <c r="Q17" s="88">
        <f>+'CARACTERIZACION INDICADOR'!$L$9</f>
        <v>0.8</v>
      </c>
      <c r="R17" s="88">
        <f>+'CARACTERIZACION INDICADOR'!$L$9</f>
        <v>0.8</v>
      </c>
      <c r="S17" s="3"/>
    </row>
    <row r="18" spans="1:19" ht="15" customHeight="1" x14ac:dyDescent="0.25">
      <c r="A18" s="3"/>
      <c r="B18" s="135" t="str">
        <f>+'CARACTERIZACION INDICADOR'!A10</f>
        <v>MP - ASPR - PO - 04 - IN - 03</v>
      </c>
      <c r="C18" s="135" t="str">
        <f>+'CARACTERIZACION INDICADOR'!B10</f>
        <v>Expedientes de Segunda Instancia, Tramitados de Vigencia 2021</v>
      </c>
      <c r="D18" s="135" t="str">
        <f>+'CARACTERIZACION INDICADOR'!C10</f>
        <v>Trámitar el 50% de los expedientes  (179) de vigencia 2021</v>
      </c>
      <c r="E18" s="67" t="s">
        <v>74</v>
      </c>
      <c r="F18" s="107">
        <v>5</v>
      </c>
      <c r="G18" s="107">
        <v>20</v>
      </c>
      <c r="H18" s="107">
        <v>27</v>
      </c>
      <c r="I18" s="107">
        <v>39</v>
      </c>
      <c r="J18" s="107">
        <v>24</v>
      </c>
      <c r="K18" s="107">
        <v>49</v>
      </c>
      <c r="L18" s="107">
        <v>61</v>
      </c>
      <c r="M18" s="107">
        <v>91</v>
      </c>
      <c r="N18" s="107">
        <v>75</v>
      </c>
      <c r="O18" s="107">
        <v>67</v>
      </c>
      <c r="P18" s="107">
        <v>24</v>
      </c>
      <c r="Q18" s="107">
        <v>20</v>
      </c>
      <c r="R18" s="83">
        <f>SUM(F18:Q18)</f>
        <v>502</v>
      </c>
      <c r="S18" s="3"/>
    </row>
    <row r="19" spans="1:19" ht="15" customHeight="1" x14ac:dyDescent="0.25">
      <c r="A19" s="3"/>
      <c r="B19" s="136"/>
      <c r="C19" s="136"/>
      <c r="D19" s="136"/>
      <c r="E19" s="68" t="s">
        <v>75</v>
      </c>
      <c r="F19" s="105">
        <v>179</v>
      </c>
      <c r="G19" s="105">
        <v>174</v>
      </c>
      <c r="H19" s="105">
        <v>147</v>
      </c>
      <c r="I19" s="105">
        <v>108</v>
      </c>
      <c r="J19" s="105">
        <v>84</v>
      </c>
      <c r="K19" s="105">
        <v>35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84">
        <f>SUM(F19:Q19)</f>
        <v>727</v>
      </c>
      <c r="S19" s="3"/>
    </row>
    <row r="20" spans="1:19" ht="15" customHeight="1" x14ac:dyDescent="0.25">
      <c r="A20" s="3"/>
      <c r="B20" s="136"/>
      <c r="C20" s="136"/>
      <c r="D20" s="136"/>
      <c r="E20" s="75" t="s">
        <v>70</v>
      </c>
      <c r="F20" s="85">
        <f>+F18/F19</f>
        <v>2.7932960893854747E-2</v>
      </c>
      <c r="G20" s="86">
        <f t="shared" ref="G20:R20" si="11">+G18/G19</f>
        <v>0.11494252873563218</v>
      </c>
      <c r="H20" s="86">
        <f t="shared" si="11"/>
        <v>0.18367346938775511</v>
      </c>
      <c r="I20" s="86">
        <f t="shared" si="11"/>
        <v>0.3611111111111111</v>
      </c>
      <c r="J20" s="86">
        <f t="shared" si="11"/>
        <v>0.2857142857142857</v>
      </c>
      <c r="K20" s="86">
        <f t="shared" si="11"/>
        <v>1.4</v>
      </c>
      <c r="L20" s="86" t="e">
        <f t="shared" si="11"/>
        <v>#DIV/0!</v>
      </c>
      <c r="M20" s="86" t="e">
        <f t="shared" si="11"/>
        <v>#DIV/0!</v>
      </c>
      <c r="N20" s="86" t="e">
        <f t="shared" si="11"/>
        <v>#DIV/0!</v>
      </c>
      <c r="O20" s="86" t="e">
        <f t="shared" si="11"/>
        <v>#DIV/0!</v>
      </c>
      <c r="P20" s="86" t="e">
        <f t="shared" si="11"/>
        <v>#DIV/0!</v>
      </c>
      <c r="Q20" s="86" t="e">
        <f t="shared" si="11"/>
        <v>#DIV/0!</v>
      </c>
      <c r="R20" s="87">
        <f t="shared" si="11"/>
        <v>0.69050894085281977</v>
      </c>
      <c r="S20" s="3"/>
    </row>
    <row r="21" spans="1:19" ht="15" customHeight="1" thickBot="1" x14ac:dyDescent="0.3">
      <c r="A21" s="3"/>
      <c r="B21" s="137"/>
      <c r="C21" s="137"/>
      <c r="D21" s="137"/>
      <c r="E21" s="76" t="s">
        <v>71</v>
      </c>
      <c r="F21" s="88">
        <f>+'CARACTERIZACION INDICADOR'!$L$10</f>
        <v>0.8</v>
      </c>
      <c r="G21" s="88">
        <f>+'CARACTERIZACION INDICADOR'!$L$10</f>
        <v>0.8</v>
      </c>
      <c r="H21" s="88">
        <f>+'CARACTERIZACION INDICADOR'!$L$10</f>
        <v>0.8</v>
      </c>
      <c r="I21" s="88">
        <f>+'CARACTERIZACION INDICADOR'!$L$10</f>
        <v>0.8</v>
      </c>
      <c r="J21" s="88">
        <f>+'CARACTERIZACION INDICADOR'!$L$10</f>
        <v>0.8</v>
      </c>
      <c r="K21" s="88">
        <f>+'CARACTERIZACION INDICADOR'!$L$10</f>
        <v>0.8</v>
      </c>
      <c r="L21" s="88">
        <f>+'CARACTERIZACION INDICADOR'!$L$10</f>
        <v>0.8</v>
      </c>
      <c r="M21" s="88">
        <f>+'CARACTERIZACION INDICADOR'!$L$10</f>
        <v>0.8</v>
      </c>
      <c r="N21" s="88">
        <f>+'CARACTERIZACION INDICADOR'!$L$10</f>
        <v>0.8</v>
      </c>
      <c r="O21" s="88">
        <f>+'CARACTERIZACION INDICADOR'!$L$10</f>
        <v>0.8</v>
      </c>
      <c r="P21" s="88">
        <f>+'CARACTERIZACION INDICADOR'!$L$10</f>
        <v>0.8</v>
      </c>
      <c r="Q21" s="88">
        <f>+'CARACTERIZACION INDICADOR'!$L$10</f>
        <v>0.8</v>
      </c>
      <c r="R21" s="88">
        <f>+'CARACTERIZACION INDICADOR'!$L$10</f>
        <v>0.8</v>
      </c>
      <c r="S21" s="3"/>
    </row>
    <row r="22" spans="1:19" ht="1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3"/>
      <c r="S22" s="3"/>
    </row>
    <row r="27" spans="1:19" ht="15" customHeight="1" x14ac:dyDescent="0.2">
      <c r="F27" s="106"/>
    </row>
  </sheetData>
  <mergeCells count="18">
    <mergeCell ref="B18:B21"/>
    <mergeCell ref="C18:C21"/>
    <mergeCell ref="D18:D21"/>
    <mergeCell ref="D10:D13"/>
    <mergeCell ref="B10:B13"/>
    <mergeCell ref="C10:C13"/>
    <mergeCell ref="B14:B17"/>
    <mergeCell ref="C14:C17"/>
    <mergeCell ref="D14:D17"/>
    <mergeCell ref="G2:I5"/>
    <mergeCell ref="B7:B9"/>
    <mergeCell ref="C7:C9"/>
    <mergeCell ref="D7:D9"/>
    <mergeCell ref="E7:E9"/>
    <mergeCell ref="F7:R7"/>
    <mergeCell ref="F8:I8"/>
    <mergeCell ref="J8:M8"/>
    <mergeCell ref="N8:Q8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55" orientation="landscape" r:id="rId1"/>
  <headerFooter>
    <oddFooter>&amp;L&amp;8DE-SOGI-PR-06-FR-01 V04 F23-11-2015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H66"/>
  <sheetViews>
    <sheetView showGridLines="0" topLeftCell="E1" zoomScale="85" zoomScaleNormal="85" workbookViewId="0">
      <selection activeCell="AA9" sqref="AA9:AM19"/>
    </sheetView>
  </sheetViews>
  <sheetFormatPr baseColWidth="10" defaultColWidth="11.42578125" defaultRowHeight="15" customHeight="1" x14ac:dyDescent="0.2"/>
  <cols>
    <col min="1" max="1" width="3.7109375" customWidth="1"/>
    <col min="2" max="4" width="9.140625" customWidth="1"/>
    <col min="5" max="5" width="50.42578125" customWidth="1"/>
    <col min="6" max="12" width="6.42578125" customWidth="1"/>
    <col min="13" max="34" width="9.28515625" customWidth="1"/>
  </cols>
  <sheetData>
    <row r="1" spans="1:34" s="6" customFormat="1" ht="15" customHeight="1" thickBot="1" x14ac:dyDescent="0.25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6" customFormat="1" ht="15.75" customHeight="1" x14ac:dyDescent="0.25">
      <c r="A2" s="3"/>
      <c r="B2" s="7"/>
      <c r="C2" s="8"/>
      <c r="D2" s="9"/>
      <c r="E2" s="61" t="s">
        <v>0</v>
      </c>
      <c r="F2" s="63" t="str">
        <f>+'CARACTERIZACION INDICADOR'!F2</f>
        <v xml:space="preserve">Administración.del.servicio.público.registral
</v>
      </c>
      <c r="G2" s="19"/>
      <c r="H2" s="10"/>
      <c r="I2" s="22"/>
      <c r="J2" s="11"/>
      <c r="K2" s="10"/>
      <c r="L2" s="10"/>
      <c r="M2" s="176" t="s">
        <v>76</v>
      </c>
      <c r="N2" s="176"/>
      <c r="O2" s="176"/>
      <c r="P2" s="176"/>
      <c r="Q2" s="176"/>
      <c r="R2" s="176"/>
      <c r="S2" s="176"/>
      <c r="T2" s="176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5"/>
      <c r="AH2" s="3"/>
    </row>
    <row r="3" spans="1:34" s="6" customFormat="1" ht="15.75" customHeight="1" x14ac:dyDescent="0.25">
      <c r="A3" s="3"/>
      <c r="B3" s="12"/>
      <c r="C3" s="13"/>
      <c r="D3" s="56"/>
      <c r="E3" s="62" t="s">
        <v>3</v>
      </c>
      <c r="F3" s="64" t="str">
        <f>+'CARACTERIZACION INDICADOR'!F3</f>
        <v>ACTUACIONES ADMINISTRATIVAS</v>
      </c>
      <c r="G3" s="20"/>
      <c r="J3" s="14"/>
      <c r="M3" s="177"/>
      <c r="N3" s="177"/>
      <c r="O3" s="177"/>
      <c r="P3" s="177"/>
      <c r="Q3" s="177"/>
      <c r="R3" s="177"/>
      <c r="S3" s="177"/>
      <c r="T3" s="177"/>
      <c r="AG3" s="26"/>
      <c r="AH3" s="3"/>
    </row>
    <row r="4" spans="1:34" s="6" customFormat="1" ht="15.75" customHeight="1" x14ac:dyDescent="0.2">
      <c r="A4" s="3"/>
      <c r="B4" s="16"/>
      <c r="C4" s="17"/>
      <c r="D4" s="18"/>
      <c r="E4" s="62" t="s">
        <v>5</v>
      </c>
      <c r="F4" s="65" t="str">
        <f>+'CARACTERIZACION INDICADOR'!F4</f>
        <v xml:space="preserve">SUBDIRECCION DE APOYO JURIDICO REGISTRAL </v>
      </c>
      <c r="G4" s="21"/>
      <c r="H4" s="15"/>
      <c r="I4" s="15"/>
      <c r="J4" s="23"/>
      <c r="K4" s="15"/>
      <c r="L4" s="15"/>
      <c r="M4" s="177"/>
      <c r="N4" s="177"/>
      <c r="O4" s="177"/>
      <c r="P4" s="177"/>
      <c r="Q4" s="177"/>
      <c r="R4" s="177"/>
      <c r="S4" s="177"/>
      <c r="T4" s="177"/>
      <c r="AG4" s="26"/>
      <c r="AH4" s="3"/>
    </row>
    <row r="5" spans="1:34" s="6" customFormat="1" ht="21.75" customHeight="1" thickBot="1" x14ac:dyDescent="0.4">
      <c r="A5" s="3"/>
      <c r="B5" s="72"/>
      <c r="C5" s="32"/>
      <c r="D5" s="32"/>
      <c r="E5" s="44"/>
      <c r="F5" s="44"/>
      <c r="G5" s="44"/>
      <c r="H5" s="44"/>
      <c r="I5" s="32"/>
      <c r="J5" s="32"/>
      <c r="K5" s="32"/>
      <c r="L5" s="32"/>
      <c r="M5" s="178"/>
      <c r="N5" s="178"/>
      <c r="O5" s="178"/>
      <c r="P5" s="178"/>
      <c r="Q5" s="178"/>
      <c r="R5" s="178"/>
      <c r="S5" s="178"/>
      <c r="T5" s="178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3"/>
    </row>
    <row r="6" spans="1:34" s="6" customFormat="1" ht="20.25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3.5" customHeight="1" x14ac:dyDescent="0.2">
      <c r="A7" s="3"/>
      <c r="B7" s="179" t="s">
        <v>77</v>
      </c>
      <c r="C7" s="180"/>
      <c r="D7" s="180"/>
      <c r="E7" s="183" t="str">
        <f>+'CARACTERIZACION INDICADOR'!B8</f>
        <v>Expedientes de Segunda Instancia, Tramitados de Vigencia 2019</v>
      </c>
      <c r="F7" s="183"/>
      <c r="G7" s="183"/>
      <c r="H7" s="183"/>
      <c r="I7" s="183"/>
      <c r="J7" s="183"/>
      <c r="K7" s="183"/>
      <c r="L7" s="184"/>
      <c r="M7" s="187" t="s">
        <v>78</v>
      </c>
      <c r="N7" s="188"/>
      <c r="O7" s="188"/>
      <c r="P7" s="188"/>
      <c r="Q7" s="188"/>
      <c r="R7" s="188"/>
      <c r="S7" s="189"/>
      <c r="T7" s="187" t="s">
        <v>78</v>
      </c>
      <c r="U7" s="188"/>
      <c r="V7" s="188"/>
      <c r="W7" s="188"/>
      <c r="X7" s="188"/>
      <c r="Y7" s="188"/>
      <c r="Z7" s="189"/>
      <c r="AA7" s="187" t="s">
        <v>78</v>
      </c>
      <c r="AB7" s="188"/>
      <c r="AC7" s="188"/>
      <c r="AD7" s="188"/>
      <c r="AE7" s="188"/>
      <c r="AF7" s="188"/>
      <c r="AG7" s="189"/>
      <c r="AH7" s="3"/>
    </row>
    <row r="8" spans="1:34" ht="13.5" customHeight="1" thickBot="1" x14ac:dyDescent="0.25">
      <c r="A8" s="3"/>
      <c r="B8" s="181"/>
      <c r="C8" s="182"/>
      <c r="D8" s="182"/>
      <c r="E8" s="185"/>
      <c r="F8" s="185"/>
      <c r="G8" s="185"/>
      <c r="H8" s="185"/>
      <c r="I8" s="185"/>
      <c r="J8" s="185"/>
      <c r="K8" s="185"/>
      <c r="L8" s="186"/>
      <c r="M8" s="172" t="s">
        <v>79</v>
      </c>
      <c r="N8" s="173"/>
      <c r="O8" s="173"/>
      <c r="P8" s="173"/>
      <c r="Q8" s="173"/>
      <c r="R8" s="173"/>
      <c r="S8" s="174"/>
      <c r="T8" s="172" t="s">
        <v>80</v>
      </c>
      <c r="U8" s="173"/>
      <c r="V8" s="173"/>
      <c r="W8" s="173"/>
      <c r="X8" s="173"/>
      <c r="Y8" s="173"/>
      <c r="Z8" s="174"/>
      <c r="AA8" s="172" t="s">
        <v>81</v>
      </c>
      <c r="AB8" s="173"/>
      <c r="AC8" s="173"/>
      <c r="AD8" s="173"/>
      <c r="AE8" s="173"/>
      <c r="AF8" s="173"/>
      <c r="AG8" s="174"/>
      <c r="AH8" s="3"/>
    </row>
    <row r="9" spans="1:34" ht="18" customHeight="1" x14ac:dyDescent="0.2">
      <c r="A9" s="3"/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5"/>
      <c r="M9" s="175" t="s">
        <v>82</v>
      </c>
      <c r="N9" s="175"/>
      <c r="O9" s="175"/>
      <c r="P9" s="175"/>
      <c r="Q9" s="175"/>
      <c r="R9" s="175"/>
      <c r="S9" s="175"/>
      <c r="T9" s="175" t="s">
        <v>83</v>
      </c>
      <c r="U9" s="175"/>
      <c r="V9" s="175"/>
      <c r="W9" s="175"/>
      <c r="X9" s="175"/>
      <c r="Y9" s="175"/>
      <c r="Z9" s="175"/>
      <c r="AA9" s="175" t="s">
        <v>84</v>
      </c>
      <c r="AB9" s="175"/>
      <c r="AC9" s="175"/>
      <c r="AD9" s="175"/>
      <c r="AE9" s="175"/>
      <c r="AF9" s="175"/>
      <c r="AG9" s="175"/>
      <c r="AH9" s="3"/>
    </row>
    <row r="10" spans="1:34" ht="18" customHeight="1" x14ac:dyDescent="0.2">
      <c r="A10" s="3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5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3"/>
    </row>
    <row r="11" spans="1:34" ht="18" customHeight="1" x14ac:dyDescent="0.2">
      <c r="A11" s="3"/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5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3"/>
    </row>
    <row r="12" spans="1:34" ht="18" customHeight="1" x14ac:dyDescent="0.2">
      <c r="A12" s="3"/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5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3"/>
    </row>
    <row r="13" spans="1:34" ht="18" customHeight="1" x14ac:dyDescent="0.2">
      <c r="A13" s="3"/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5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3"/>
    </row>
    <row r="14" spans="1:34" ht="18" customHeight="1" x14ac:dyDescent="0.2">
      <c r="A14" s="3"/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5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3"/>
    </row>
    <row r="15" spans="1:34" ht="18" customHeight="1" x14ac:dyDescent="0.2">
      <c r="A15" s="3"/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5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3"/>
    </row>
    <row r="16" spans="1:34" ht="18" customHeight="1" x14ac:dyDescent="0.2">
      <c r="A16" s="3"/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5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3"/>
    </row>
    <row r="17" spans="1:34" ht="18" customHeight="1" x14ac:dyDescent="0.2">
      <c r="A17" s="3"/>
      <c r="B17" s="143"/>
      <c r="C17" s="144"/>
      <c r="D17" s="144"/>
      <c r="E17" s="144"/>
      <c r="F17" s="144"/>
      <c r="G17" s="144"/>
      <c r="H17" s="144"/>
      <c r="I17" s="144"/>
      <c r="J17" s="144"/>
      <c r="K17" s="144"/>
      <c r="L17" s="145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3"/>
    </row>
    <row r="18" spans="1:34" ht="18" customHeight="1" x14ac:dyDescent="0.2">
      <c r="A18" s="3"/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5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3"/>
    </row>
    <row r="19" spans="1:34" ht="18" customHeight="1" x14ac:dyDescent="0.2">
      <c r="A19" s="3"/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5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3"/>
    </row>
    <row r="20" spans="1:34" s="1" customFormat="1" ht="18" customHeight="1" x14ac:dyDescent="0.2">
      <c r="A20" s="3"/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5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3"/>
    </row>
    <row r="21" spans="1:34" s="1" customFormat="1" ht="18" customHeight="1" x14ac:dyDescent="0.2">
      <c r="A21" s="3"/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5"/>
      <c r="M21" s="138" t="s">
        <v>85</v>
      </c>
      <c r="N21" s="138"/>
      <c r="O21" s="138"/>
      <c r="P21" s="138"/>
      <c r="Q21" s="138"/>
      <c r="R21" s="152"/>
      <c r="S21" s="152"/>
      <c r="T21" s="138" t="s">
        <v>85</v>
      </c>
      <c r="U21" s="138"/>
      <c r="V21" s="138"/>
      <c r="W21" s="138"/>
      <c r="X21" s="138"/>
      <c r="Y21" s="152"/>
      <c r="Z21" s="152"/>
      <c r="AA21" s="138"/>
      <c r="AB21" s="138"/>
      <c r="AC21" s="138"/>
      <c r="AD21" s="138"/>
      <c r="AE21" s="138"/>
      <c r="AF21" s="152"/>
      <c r="AG21" s="152"/>
      <c r="AH21" s="3"/>
    </row>
    <row r="22" spans="1:34" s="1" customFormat="1" ht="18" customHeight="1" x14ac:dyDescent="0.2">
      <c r="A22" s="3"/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5"/>
      <c r="M22" s="138"/>
      <c r="N22" s="138"/>
      <c r="O22" s="138"/>
      <c r="P22" s="138"/>
      <c r="Q22" s="138"/>
      <c r="R22" s="152"/>
      <c r="S22" s="152"/>
      <c r="T22" s="138"/>
      <c r="U22" s="138"/>
      <c r="V22" s="138"/>
      <c r="W22" s="138"/>
      <c r="X22" s="138"/>
      <c r="Y22" s="152"/>
      <c r="Z22" s="152"/>
      <c r="AA22" s="138"/>
      <c r="AB22" s="138"/>
      <c r="AC22" s="138"/>
      <c r="AD22" s="138"/>
      <c r="AE22" s="138"/>
      <c r="AF22" s="152"/>
      <c r="AG22" s="152"/>
      <c r="AH22" s="3"/>
    </row>
    <row r="23" spans="1:34" ht="18" customHeight="1" x14ac:dyDescent="0.2">
      <c r="A23" s="3"/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5"/>
      <c r="M23" s="138"/>
      <c r="N23" s="138"/>
      <c r="O23" s="138"/>
      <c r="P23" s="138"/>
      <c r="Q23" s="138"/>
      <c r="R23" s="138" t="s">
        <v>85</v>
      </c>
      <c r="S23" s="138"/>
      <c r="T23" s="138"/>
      <c r="U23" s="138"/>
      <c r="V23" s="138"/>
      <c r="W23" s="138"/>
      <c r="X23" s="138"/>
      <c r="Y23" s="138" t="s">
        <v>85</v>
      </c>
      <c r="Z23" s="138"/>
      <c r="AA23" s="138"/>
      <c r="AB23" s="138"/>
      <c r="AC23" s="138"/>
      <c r="AD23" s="138"/>
      <c r="AE23" s="138"/>
      <c r="AF23" s="138"/>
      <c r="AG23" s="138"/>
      <c r="AH23" s="3"/>
    </row>
    <row r="24" spans="1:34" ht="18" customHeight="1" x14ac:dyDescent="0.2">
      <c r="A24" s="3"/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5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3"/>
    </row>
    <row r="25" spans="1:34" ht="18" customHeight="1" x14ac:dyDescent="0.2">
      <c r="A25" s="3"/>
      <c r="B25" s="165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3"/>
    </row>
    <row r="26" spans="1:34" ht="13.5" customHeight="1" x14ac:dyDescent="0.2">
      <c r="A26" s="3"/>
      <c r="B26" s="156"/>
      <c r="C26" s="157"/>
      <c r="D26" s="157"/>
      <c r="E26" s="168"/>
      <c r="F26" s="168"/>
      <c r="G26" s="168"/>
      <c r="H26" s="168"/>
      <c r="I26" s="168"/>
      <c r="J26" s="168"/>
      <c r="K26" s="168"/>
      <c r="L26" s="169"/>
      <c r="M26" s="162"/>
      <c r="N26" s="163"/>
      <c r="O26" s="163"/>
      <c r="P26" s="163"/>
      <c r="Q26" s="163"/>
      <c r="R26" s="163"/>
      <c r="S26" s="164"/>
      <c r="T26" s="162"/>
      <c r="U26" s="163"/>
      <c r="V26" s="163"/>
      <c r="W26" s="163"/>
      <c r="X26" s="163"/>
      <c r="Y26" s="163"/>
      <c r="Z26" s="164"/>
      <c r="AA26" s="162"/>
      <c r="AB26" s="163"/>
      <c r="AC26" s="163"/>
      <c r="AD26" s="163"/>
      <c r="AE26" s="163"/>
      <c r="AF26" s="163"/>
      <c r="AG26" s="164"/>
      <c r="AH26" s="3"/>
    </row>
    <row r="27" spans="1:34" ht="12.75" customHeight="1" x14ac:dyDescent="0.2">
      <c r="A27" s="3"/>
      <c r="B27" s="158"/>
      <c r="C27" s="159"/>
      <c r="D27" s="159"/>
      <c r="E27" s="170"/>
      <c r="F27" s="170"/>
      <c r="G27" s="170"/>
      <c r="H27" s="170"/>
      <c r="I27" s="170"/>
      <c r="J27" s="170"/>
      <c r="K27" s="170"/>
      <c r="L27" s="171"/>
      <c r="M27" s="153"/>
      <c r="N27" s="154"/>
      <c r="O27" s="154"/>
      <c r="P27" s="154"/>
      <c r="Q27" s="154"/>
      <c r="R27" s="154"/>
      <c r="S27" s="155"/>
      <c r="T27" s="153"/>
      <c r="U27" s="154"/>
      <c r="V27" s="154"/>
      <c r="W27" s="154"/>
      <c r="X27" s="154"/>
      <c r="Y27" s="154"/>
      <c r="Z27" s="155"/>
      <c r="AA27" s="153"/>
      <c r="AB27" s="154"/>
      <c r="AC27" s="154"/>
      <c r="AD27" s="154"/>
      <c r="AE27" s="154"/>
      <c r="AF27" s="154"/>
      <c r="AG27" s="155"/>
      <c r="AH27" s="3"/>
    </row>
    <row r="28" spans="1:34" ht="16.5" customHeight="1" x14ac:dyDescent="0.2">
      <c r="A28" s="3"/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2"/>
      <c r="M28" s="149" t="s">
        <v>86</v>
      </c>
      <c r="N28" s="149"/>
      <c r="O28" s="149"/>
      <c r="P28" s="149"/>
      <c r="Q28" s="149"/>
      <c r="R28" s="149"/>
      <c r="S28" s="149"/>
      <c r="T28" s="150" t="s">
        <v>87</v>
      </c>
      <c r="U28" s="150"/>
      <c r="V28" s="150"/>
      <c r="W28" s="150"/>
      <c r="X28" s="150"/>
      <c r="Y28" s="150"/>
      <c r="Z28" s="150"/>
      <c r="AA28" s="150" t="s">
        <v>88</v>
      </c>
      <c r="AB28" s="150"/>
      <c r="AC28" s="150"/>
      <c r="AD28" s="150"/>
      <c r="AE28" s="150"/>
      <c r="AF28" s="150"/>
      <c r="AG28" s="150"/>
      <c r="AH28" s="3"/>
    </row>
    <row r="29" spans="1:34" ht="16.5" customHeight="1" x14ac:dyDescent="0.2">
      <c r="A29" s="3"/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M29" s="149"/>
      <c r="N29" s="149"/>
      <c r="O29" s="149"/>
      <c r="P29" s="149"/>
      <c r="Q29" s="149"/>
      <c r="R29" s="149"/>
      <c r="S29" s="149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3"/>
    </row>
    <row r="30" spans="1:34" ht="16.5" customHeight="1" x14ac:dyDescent="0.2">
      <c r="A30" s="3"/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M30" s="149"/>
      <c r="N30" s="149"/>
      <c r="O30" s="149"/>
      <c r="P30" s="149"/>
      <c r="Q30" s="149"/>
      <c r="R30" s="149"/>
      <c r="S30" s="149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3"/>
    </row>
    <row r="31" spans="1:34" ht="16.5" customHeight="1" x14ac:dyDescent="0.2">
      <c r="A31" s="3"/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5"/>
      <c r="M31" s="149"/>
      <c r="N31" s="149"/>
      <c r="O31" s="149"/>
      <c r="P31" s="149"/>
      <c r="Q31" s="149"/>
      <c r="R31" s="149"/>
      <c r="S31" s="149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3"/>
    </row>
    <row r="32" spans="1:34" ht="16.5" customHeight="1" x14ac:dyDescent="0.2">
      <c r="A32" s="3"/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5"/>
      <c r="M32" s="149"/>
      <c r="N32" s="149"/>
      <c r="O32" s="149"/>
      <c r="P32" s="149"/>
      <c r="Q32" s="149"/>
      <c r="R32" s="149"/>
      <c r="S32" s="149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3"/>
    </row>
    <row r="33" spans="1:34" ht="16.5" customHeight="1" x14ac:dyDescent="0.2">
      <c r="A33" s="3"/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5"/>
      <c r="M33" s="149"/>
      <c r="N33" s="149"/>
      <c r="O33" s="149"/>
      <c r="P33" s="149"/>
      <c r="Q33" s="149"/>
      <c r="R33" s="149"/>
      <c r="S33" s="149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3"/>
    </row>
    <row r="34" spans="1:34" ht="16.5" customHeight="1" x14ac:dyDescent="0.2">
      <c r="A34" s="3"/>
      <c r="B34" s="143"/>
      <c r="C34" s="144"/>
      <c r="D34" s="144"/>
      <c r="E34" s="144"/>
      <c r="F34" s="144"/>
      <c r="G34" s="144"/>
      <c r="H34" s="144"/>
      <c r="I34" s="144"/>
      <c r="J34" s="144"/>
      <c r="K34" s="144"/>
      <c r="L34" s="145"/>
      <c r="M34" s="149"/>
      <c r="N34" s="149"/>
      <c r="O34" s="149"/>
      <c r="P34" s="149"/>
      <c r="Q34" s="149"/>
      <c r="R34" s="149"/>
      <c r="S34" s="149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3"/>
    </row>
    <row r="35" spans="1:34" ht="16.5" customHeight="1" x14ac:dyDescent="0.2">
      <c r="A35" s="3"/>
      <c r="B35" s="143"/>
      <c r="C35" s="144"/>
      <c r="D35" s="144"/>
      <c r="E35" s="144"/>
      <c r="F35" s="144"/>
      <c r="G35" s="144"/>
      <c r="H35" s="144"/>
      <c r="I35" s="144"/>
      <c r="J35" s="144"/>
      <c r="K35" s="144"/>
      <c r="L35" s="145"/>
      <c r="M35" s="149"/>
      <c r="N35" s="149"/>
      <c r="O35" s="149"/>
      <c r="P35" s="149"/>
      <c r="Q35" s="149"/>
      <c r="R35" s="149"/>
      <c r="S35" s="149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3"/>
    </row>
    <row r="36" spans="1:34" ht="16.5" customHeight="1" x14ac:dyDescent="0.2">
      <c r="A36" s="3"/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5"/>
      <c r="M36" s="149"/>
      <c r="N36" s="149"/>
      <c r="O36" s="149"/>
      <c r="P36" s="149"/>
      <c r="Q36" s="149"/>
      <c r="R36" s="149"/>
      <c r="S36" s="149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3"/>
    </row>
    <row r="37" spans="1:34" ht="16.5" customHeight="1" x14ac:dyDescent="0.2">
      <c r="A37" s="3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5"/>
      <c r="M37" s="149"/>
      <c r="N37" s="149"/>
      <c r="O37" s="149"/>
      <c r="P37" s="149"/>
      <c r="Q37" s="149"/>
      <c r="R37" s="149"/>
      <c r="S37" s="149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3"/>
    </row>
    <row r="38" spans="1:34" ht="16.5" customHeight="1" x14ac:dyDescent="0.2">
      <c r="A38" s="3"/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5"/>
      <c r="M38" s="149"/>
      <c r="N38" s="149"/>
      <c r="O38" s="149"/>
      <c r="P38" s="149"/>
      <c r="Q38" s="149"/>
      <c r="R38" s="149"/>
      <c r="S38" s="149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3"/>
    </row>
    <row r="39" spans="1:34" s="1" customFormat="1" ht="16.5" customHeight="1" x14ac:dyDescent="0.2">
      <c r="A39" s="3"/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5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3"/>
    </row>
    <row r="40" spans="1:34" s="1" customFormat="1" ht="16.5" customHeight="1" x14ac:dyDescent="0.2">
      <c r="A40" s="3"/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5"/>
      <c r="M40" s="138" t="s">
        <v>85</v>
      </c>
      <c r="N40" s="138"/>
      <c r="O40" s="138"/>
      <c r="P40" s="138"/>
      <c r="Q40" s="138"/>
      <c r="R40" s="152"/>
      <c r="S40" s="152"/>
      <c r="T40" s="138" t="s">
        <v>85</v>
      </c>
      <c r="U40" s="138"/>
      <c r="V40" s="138"/>
      <c r="W40" s="138"/>
      <c r="X40" s="138"/>
      <c r="Y40" s="152"/>
      <c r="Z40" s="152"/>
      <c r="AA40" s="138" t="s">
        <v>85</v>
      </c>
      <c r="AB40" s="138"/>
      <c r="AC40" s="138"/>
      <c r="AD40" s="138"/>
      <c r="AE40" s="138"/>
      <c r="AF40" s="152"/>
      <c r="AG40" s="152"/>
      <c r="AH40" s="3"/>
    </row>
    <row r="41" spans="1:34" s="1" customFormat="1" ht="16.5" customHeight="1" x14ac:dyDescent="0.2">
      <c r="A41" s="3"/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5"/>
      <c r="M41" s="138"/>
      <c r="N41" s="138"/>
      <c r="O41" s="138"/>
      <c r="P41" s="138"/>
      <c r="Q41" s="138"/>
      <c r="R41" s="152"/>
      <c r="S41" s="152"/>
      <c r="T41" s="138"/>
      <c r="U41" s="138"/>
      <c r="V41" s="138"/>
      <c r="W41" s="138"/>
      <c r="X41" s="138"/>
      <c r="Y41" s="152"/>
      <c r="Z41" s="152"/>
      <c r="AA41" s="138"/>
      <c r="AB41" s="138"/>
      <c r="AC41" s="138"/>
      <c r="AD41" s="138"/>
      <c r="AE41" s="138"/>
      <c r="AF41" s="152"/>
      <c r="AG41" s="152"/>
      <c r="AH41" s="3"/>
    </row>
    <row r="42" spans="1:34" ht="16.5" customHeight="1" x14ac:dyDescent="0.2">
      <c r="A42" s="3"/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5"/>
      <c r="M42" s="138"/>
      <c r="N42" s="138"/>
      <c r="O42" s="138"/>
      <c r="P42" s="138"/>
      <c r="Q42" s="138"/>
      <c r="R42" s="138" t="s">
        <v>85</v>
      </c>
      <c r="S42" s="138"/>
      <c r="T42" s="138"/>
      <c r="U42" s="138"/>
      <c r="V42" s="138"/>
      <c r="W42" s="138"/>
      <c r="X42" s="138"/>
      <c r="Y42" s="138" t="s">
        <v>85</v>
      </c>
      <c r="Z42" s="138"/>
      <c r="AA42" s="138"/>
      <c r="AB42" s="138"/>
      <c r="AC42" s="138"/>
      <c r="AD42" s="138"/>
      <c r="AE42" s="138"/>
      <c r="AF42" s="138" t="s">
        <v>85</v>
      </c>
      <c r="AG42" s="138"/>
      <c r="AH42" s="3"/>
    </row>
    <row r="43" spans="1:34" ht="16.5" customHeight="1" x14ac:dyDescent="0.2">
      <c r="A43" s="3"/>
      <c r="B43" s="143"/>
      <c r="C43" s="144"/>
      <c r="D43" s="144"/>
      <c r="E43" s="144"/>
      <c r="F43" s="144"/>
      <c r="G43" s="144"/>
      <c r="H43" s="144"/>
      <c r="I43" s="144"/>
      <c r="J43" s="144"/>
      <c r="K43" s="144"/>
      <c r="L43" s="145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3"/>
    </row>
    <row r="44" spans="1:34" ht="16.5" customHeight="1" x14ac:dyDescent="0.2">
      <c r="A44" s="3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7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3"/>
    </row>
    <row r="45" spans="1:34" ht="13.5" customHeight="1" x14ac:dyDescent="0.2">
      <c r="A45" s="3"/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60"/>
      <c r="M45" s="162"/>
      <c r="N45" s="163"/>
      <c r="O45" s="163"/>
      <c r="P45" s="163"/>
      <c r="Q45" s="163"/>
      <c r="R45" s="163"/>
      <c r="S45" s="164"/>
      <c r="T45" s="162"/>
      <c r="U45" s="163"/>
      <c r="V45" s="163"/>
      <c r="W45" s="163"/>
      <c r="X45" s="163"/>
      <c r="Y45" s="163"/>
      <c r="Z45" s="164"/>
      <c r="AA45" s="162"/>
      <c r="AB45" s="163"/>
      <c r="AC45" s="163"/>
      <c r="AD45" s="163"/>
      <c r="AE45" s="163"/>
      <c r="AF45" s="163"/>
      <c r="AG45" s="164"/>
      <c r="AH45" s="3"/>
    </row>
    <row r="46" spans="1:34" ht="12.75" customHeight="1" x14ac:dyDescent="0.2">
      <c r="A46" s="3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61"/>
      <c r="M46" s="153"/>
      <c r="N46" s="154"/>
      <c r="O46" s="154"/>
      <c r="P46" s="154"/>
      <c r="Q46" s="154"/>
      <c r="R46" s="154"/>
      <c r="S46" s="155"/>
      <c r="T46" s="153"/>
      <c r="U46" s="154"/>
      <c r="V46" s="154"/>
      <c r="W46" s="154"/>
      <c r="X46" s="154"/>
      <c r="Y46" s="154"/>
      <c r="Z46" s="155"/>
      <c r="AA46" s="153"/>
      <c r="AB46" s="154"/>
      <c r="AC46" s="154"/>
      <c r="AD46" s="154"/>
      <c r="AE46" s="154"/>
      <c r="AF46" s="154"/>
      <c r="AG46" s="155"/>
      <c r="AH46" s="3"/>
    </row>
    <row r="47" spans="1:34" ht="17.25" customHeight="1" x14ac:dyDescent="0.2">
      <c r="A47" s="3"/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2"/>
      <c r="M47" s="149" t="s">
        <v>89</v>
      </c>
      <c r="N47" s="149"/>
      <c r="O47" s="149"/>
      <c r="P47" s="149"/>
      <c r="Q47" s="149"/>
      <c r="R47" s="149"/>
      <c r="S47" s="149"/>
      <c r="T47" s="150" t="s">
        <v>90</v>
      </c>
      <c r="U47" s="150"/>
      <c r="V47" s="150"/>
      <c r="W47" s="150"/>
      <c r="X47" s="150"/>
      <c r="Y47" s="150"/>
      <c r="Z47" s="150"/>
      <c r="AA47" s="150" t="s">
        <v>91</v>
      </c>
      <c r="AB47" s="150"/>
      <c r="AC47" s="150"/>
      <c r="AD47" s="150"/>
      <c r="AE47" s="150"/>
      <c r="AF47" s="150"/>
      <c r="AG47" s="150"/>
      <c r="AH47" s="3"/>
    </row>
    <row r="48" spans="1:34" ht="17.25" customHeight="1" x14ac:dyDescent="0.2">
      <c r="A48" s="3"/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5"/>
      <c r="M48" s="149"/>
      <c r="N48" s="149"/>
      <c r="O48" s="149"/>
      <c r="P48" s="149"/>
      <c r="Q48" s="149"/>
      <c r="R48" s="149"/>
      <c r="S48" s="149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3"/>
    </row>
    <row r="49" spans="1:34" ht="17.25" customHeight="1" x14ac:dyDescent="0.2">
      <c r="A49" s="3"/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5"/>
      <c r="M49" s="149"/>
      <c r="N49" s="149"/>
      <c r="O49" s="149"/>
      <c r="P49" s="149"/>
      <c r="Q49" s="149"/>
      <c r="R49" s="149"/>
      <c r="S49" s="149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3"/>
    </row>
    <row r="50" spans="1:34" ht="17.25" customHeight="1" x14ac:dyDescent="0.2">
      <c r="A50" s="3"/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5"/>
      <c r="M50" s="149"/>
      <c r="N50" s="149"/>
      <c r="O50" s="149"/>
      <c r="P50" s="149"/>
      <c r="Q50" s="149"/>
      <c r="R50" s="149"/>
      <c r="S50" s="149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3"/>
    </row>
    <row r="51" spans="1:34" ht="17.25" customHeight="1" x14ac:dyDescent="0.2">
      <c r="A51" s="3"/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5"/>
      <c r="M51" s="149"/>
      <c r="N51" s="149"/>
      <c r="O51" s="149"/>
      <c r="P51" s="149"/>
      <c r="Q51" s="149"/>
      <c r="R51" s="149"/>
      <c r="S51" s="149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3"/>
    </row>
    <row r="52" spans="1:34" ht="17.25" customHeight="1" x14ac:dyDescent="0.2">
      <c r="A52" s="3"/>
      <c r="B52" s="143"/>
      <c r="C52" s="144"/>
      <c r="D52" s="144"/>
      <c r="E52" s="144"/>
      <c r="F52" s="144"/>
      <c r="G52" s="144"/>
      <c r="H52" s="144"/>
      <c r="I52" s="144"/>
      <c r="J52" s="144"/>
      <c r="K52" s="144"/>
      <c r="L52" s="145"/>
      <c r="M52" s="149"/>
      <c r="N52" s="149"/>
      <c r="O52" s="149"/>
      <c r="P52" s="149"/>
      <c r="Q52" s="149"/>
      <c r="R52" s="149"/>
      <c r="S52" s="149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3"/>
    </row>
    <row r="53" spans="1:34" ht="17.25" customHeight="1" x14ac:dyDescent="0.2">
      <c r="A53" s="3"/>
      <c r="B53" s="143"/>
      <c r="C53" s="144"/>
      <c r="D53" s="144"/>
      <c r="E53" s="144"/>
      <c r="F53" s="144"/>
      <c r="G53" s="144"/>
      <c r="H53" s="144"/>
      <c r="I53" s="144"/>
      <c r="J53" s="144"/>
      <c r="K53" s="144"/>
      <c r="L53" s="145"/>
      <c r="M53" s="149"/>
      <c r="N53" s="149"/>
      <c r="O53" s="149"/>
      <c r="P53" s="149"/>
      <c r="Q53" s="149"/>
      <c r="R53" s="149"/>
      <c r="S53" s="149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3"/>
    </row>
    <row r="54" spans="1:34" ht="17.25" customHeight="1" x14ac:dyDescent="0.2">
      <c r="A54" s="3"/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5"/>
      <c r="M54" s="149"/>
      <c r="N54" s="149"/>
      <c r="O54" s="149"/>
      <c r="P54" s="149"/>
      <c r="Q54" s="149"/>
      <c r="R54" s="149"/>
      <c r="S54" s="149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3"/>
    </row>
    <row r="55" spans="1:34" ht="17.25" customHeight="1" x14ac:dyDescent="0.2">
      <c r="A55" s="3"/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5"/>
      <c r="M55" s="149"/>
      <c r="N55" s="149"/>
      <c r="O55" s="149"/>
      <c r="P55" s="149"/>
      <c r="Q55" s="149"/>
      <c r="R55" s="149"/>
      <c r="S55" s="149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3"/>
    </row>
    <row r="56" spans="1:34" ht="17.25" customHeight="1" x14ac:dyDescent="0.2">
      <c r="A56" s="3"/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5"/>
      <c r="M56" s="149"/>
      <c r="N56" s="149"/>
      <c r="O56" s="149"/>
      <c r="P56" s="149"/>
      <c r="Q56" s="149"/>
      <c r="R56" s="149"/>
      <c r="S56" s="149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3"/>
    </row>
    <row r="57" spans="1:34" ht="17.25" customHeight="1" x14ac:dyDescent="0.2">
      <c r="A57" s="3"/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5"/>
      <c r="M57" s="149"/>
      <c r="N57" s="149"/>
      <c r="O57" s="149"/>
      <c r="P57" s="149"/>
      <c r="Q57" s="149"/>
      <c r="R57" s="149"/>
      <c r="S57" s="149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3"/>
    </row>
    <row r="58" spans="1:34" s="1" customFormat="1" ht="17.25" customHeight="1" x14ac:dyDescent="0.2">
      <c r="A58" s="3"/>
      <c r="B58" s="143"/>
      <c r="C58" s="144"/>
      <c r="D58" s="144"/>
      <c r="E58" s="144"/>
      <c r="F58" s="144"/>
      <c r="G58" s="144"/>
      <c r="H58" s="144"/>
      <c r="I58" s="144"/>
      <c r="J58" s="144"/>
      <c r="K58" s="144"/>
      <c r="L58" s="145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3"/>
    </row>
    <row r="59" spans="1:34" s="1" customFormat="1" ht="17.25" customHeight="1" x14ac:dyDescent="0.2">
      <c r="A59" s="3"/>
      <c r="B59" s="143"/>
      <c r="C59" s="144"/>
      <c r="D59" s="144"/>
      <c r="E59" s="144"/>
      <c r="F59" s="144"/>
      <c r="G59" s="144"/>
      <c r="H59" s="144"/>
      <c r="I59" s="144"/>
      <c r="J59" s="144"/>
      <c r="K59" s="144"/>
      <c r="L59" s="145"/>
      <c r="M59" s="138" t="s">
        <v>85</v>
      </c>
      <c r="N59" s="138"/>
      <c r="O59" s="138"/>
      <c r="P59" s="138"/>
      <c r="Q59" s="138"/>
      <c r="R59" s="152"/>
      <c r="S59" s="152"/>
      <c r="T59" s="138" t="s">
        <v>85</v>
      </c>
      <c r="U59" s="138"/>
      <c r="V59" s="138"/>
      <c r="W59" s="138"/>
      <c r="X59" s="138"/>
      <c r="Y59" s="152"/>
      <c r="Z59" s="152"/>
      <c r="AA59" s="138" t="s">
        <v>85</v>
      </c>
      <c r="AB59" s="138"/>
      <c r="AC59" s="138"/>
      <c r="AD59" s="138"/>
      <c r="AE59" s="138"/>
      <c r="AF59" s="152"/>
      <c r="AG59" s="152"/>
      <c r="AH59" s="3"/>
    </row>
    <row r="60" spans="1:34" s="1" customFormat="1" ht="17.25" customHeight="1" x14ac:dyDescent="0.2">
      <c r="A60" s="3"/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5"/>
      <c r="M60" s="138"/>
      <c r="N60" s="138"/>
      <c r="O60" s="138"/>
      <c r="P60" s="138"/>
      <c r="Q60" s="138"/>
      <c r="R60" s="152"/>
      <c r="S60" s="152"/>
      <c r="T60" s="138"/>
      <c r="U60" s="138"/>
      <c r="V60" s="138"/>
      <c r="W60" s="138"/>
      <c r="X60" s="138"/>
      <c r="Y60" s="152"/>
      <c r="Z60" s="152"/>
      <c r="AA60" s="138"/>
      <c r="AB60" s="138"/>
      <c r="AC60" s="138"/>
      <c r="AD60" s="138"/>
      <c r="AE60" s="138"/>
      <c r="AF60" s="152"/>
      <c r="AG60" s="152"/>
      <c r="AH60" s="3"/>
    </row>
    <row r="61" spans="1:34" ht="17.25" customHeight="1" x14ac:dyDescent="0.2">
      <c r="A61" s="3"/>
      <c r="B61" s="143"/>
      <c r="C61" s="144"/>
      <c r="D61" s="144"/>
      <c r="E61" s="144"/>
      <c r="F61" s="144"/>
      <c r="G61" s="144"/>
      <c r="H61" s="144"/>
      <c r="I61" s="144"/>
      <c r="J61" s="144"/>
      <c r="K61" s="144"/>
      <c r="L61" s="145"/>
      <c r="M61" s="138"/>
      <c r="N61" s="138"/>
      <c r="O61" s="138"/>
      <c r="P61" s="138"/>
      <c r="Q61" s="138"/>
      <c r="R61" s="138" t="s">
        <v>85</v>
      </c>
      <c r="S61" s="138"/>
      <c r="T61" s="138"/>
      <c r="U61" s="138"/>
      <c r="V61" s="138"/>
      <c r="W61" s="138"/>
      <c r="X61" s="138"/>
      <c r="Y61" s="138" t="s">
        <v>85</v>
      </c>
      <c r="Z61" s="138"/>
      <c r="AA61" s="138"/>
      <c r="AB61" s="138"/>
      <c r="AC61" s="138"/>
      <c r="AD61" s="138"/>
      <c r="AE61" s="138"/>
      <c r="AF61" s="138" t="s">
        <v>85</v>
      </c>
      <c r="AG61" s="138"/>
      <c r="AH61" s="3"/>
    </row>
    <row r="62" spans="1:34" ht="17.25" customHeight="1" x14ac:dyDescent="0.2">
      <c r="A62" s="3"/>
      <c r="B62" s="143"/>
      <c r="C62" s="144"/>
      <c r="D62" s="144"/>
      <c r="E62" s="144"/>
      <c r="F62" s="144"/>
      <c r="G62" s="144"/>
      <c r="H62" s="144"/>
      <c r="I62" s="144"/>
      <c r="J62" s="144"/>
      <c r="K62" s="144"/>
      <c r="L62" s="145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3"/>
    </row>
    <row r="63" spans="1:34" ht="17.25" customHeight="1" thickBot="1" x14ac:dyDescent="0.25">
      <c r="A63" s="3"/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148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8"/>
      <c r="AB63" s="138"/>
      <c r="AC63" s="138"/>
      <c r="AD63" s="138"/>
      <c r="AE63" s="138"/>
      <c r="AF63" s="138"/>
      <c r="AG63" s="138"/>
      <c r="AH63" s="3"/>
    </row>
    <row r="64" spans="1:34" ht="13.5" customHeight="1" x14ac:dyDescent="0.2">
      <c r="A64" s="3"/>
      <c r="B64" s="156"/>
      <c r="C64" s="157"/>
      <c r="D64" s="157"/>
      <c r="E64" s="157"/>
      <c r="F64" s="157"/>
      <c r="G64" s="157"/>
      <c r="H64" s="157"/>
      <c r="I64" s="157"/>
      <c r="J64" s="157"/>
      <c r="K64" s="157"/>
      <c r="L64" s="160"/>
      <c r="M64" s="162"/>
      <c r="N64" s="163"/>
      <c r="O64" s="163"/>
      <c r="P64" s="163"/>
      <c r="Q64" s="163"/>
      <c r="R64" s="163"/>
      <c r="S64" s="164"/>
      <c r="T64" s="162"/>
      <c r="U64" s="163"/>
      <c r="V64" s="163"/>
      <c r="W64" s="163"/>
      <c r="X64" s="163"/>
      <c r="Y64" s="163"/>
      <c r="Z64" s="164"/>
      <c r="AA64" s="162"/>
      <c r="AB64" s="163"/>
      <c r="AC64" s="163"/>
      <c r="AD64" s="163"/>
      <c r="AE64" s="163"/>
      <c r="AF64" s="163"/>
      <c r="AG64" s="164"/>
      <c r="AH64" s="3"/>
    </row>
    <row r="65" spans="1:34" ht="12.75" customHeight="1" x14ac:dyDescent="0.2">
      <c r="A65" s="3"/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61"/>
      <c r="M65" s="153"/>
      <c r="N65" s="154"/>
      <c r="O65" s="154"/>
      <c r="P65" s="154"/>
      <c r="Q65" s="154"/>
      <c r="R65" s="154"/>
      <c r="S65" s="155"/>
      <c r="T65" s="153"/>
      <c r="U65" s="154"/>
      <c r="V65" s="154"/>
      <c r="W65" s="154"/>
      <c r="X65" s="154"/>
      <c r="Y65" s="154"/>
      <c r="Z65" s="155"/>
      <c r="AA65" s="153"/>
      <c r="AB65" s="154"/>
      <c r="AC65" s="154"/>
      <c r="AD65" s="154"/>
      <c r="AE65" s="154"/>
      <c r="AF65" s="154"/>
      <c r="AG65" s="155"/>
      <c r="AH65" s="3"/>
    </row>
    <row r="66" spans="1:34" ht="1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</sheetData>
  <mergeCells count="81">
    <mergeCell ref="M2:T5"/>
    <mergeCell ref="M65:S65"/>
    <mergeCell ref="T65:Z65"/>
    <mergeCell ref="AA65:AG65"/>
    <mergeCell ref="B64:D65"/>
    <mergeCell ref="E64:L65"/>
    <mergeCell ref="M64:S64"/>
    <mergeCell ref="T64:Z64"/>
    <mergeCell ref="AA64:AG64"/>
    <mergeCell ref="B7:D8"/>
    <mergeCell ref="E7:L8"/>
    <mergeCell ref="M7:S7"/>
    <mergeCell ref="T7:Z7"/>
    <mergeCell ref="AA7:AG7"/>
    <mergeCell ref="M8:S8"/>
    <mergeCell ref="T8:Z8"/>
    <mergeCell ref="AA8:AG8"/>
    <mergeCell ref="B9:L25"/>
    <mergeCell ref="AF21:AG22"/>
    <mergeCell ref="R23:S25"/>
    <mergeCell ref="Y23:Z25"/>
    <mergeCell ref="AF23:AG25"/>
    <mergeCell ref="M9:S19"/>
    <mergeCell ref="T9:Z19"/>
    <mergeCell ref="AA9:AG19"/>
    <mergeCell ref="M20:S20"/>
    <mergeCell ref="T20:Z20"/>
    <mergeCell ref="AA20:AG20"/>
    <mergeCell ref="M21:Q25"/>
    <mergeCell ref="R21:S22"/>
    <mergeCell ref="T21:X25"/>
    <mergeCell ref="Y21:Z22"/>
    <mergeCell ref="AA21:AE25"/>
    <mergeCell ref="M27:S27"/>
    <mergeCell ref="T27:Z27"/>
    <mergeCell ref="AA27:AG27"/>
    <mergeCell ref="B26:D27"/>
    <mergeCell ref="E26:L27"/>
    <mergeCell ref="M26:S26"/>
    <mergeCell ref="T26:Z26"/>
    <mergeCell ref="AA26:AG26"/>
    <mergeCell ref="R42:S44"/>
    <mergeCell ref="Y42:Z44"/>
    <mergeCell ref="AF42:AG44"/>
    <mergeCell ref="B28:L44"/>
    <mergeCell ref="M28:S38"/>
    <mergeCell ref="T28:Z38"/>
    <mergeCell ref="AA28:AG38"/>
    <mergeCell ref="M39:S39"/>
    <mergeCell ref="T39:Z39"/>
    <mergeCell ref="AA39:AG39"/>
    <mergeCell ref="M40:Q44"/>
    <mergeCell ref="R40:S41"/>
    <mergeCell ref="T40:X44"/>
    <mergeCell ref="Y40:Z41"/>
    <mergeCell ref="AA40:AE44"/>
    <mergeCell ref="AF40:AG41"/>
    <mergeCell ref="M46:S46"/>
    <mergeCell ref="T46:Z46"/>
    <mergeCell ref="AA46:AG46"/>
    <mergeCell ref="B45:D46"/>
    <mergeCell ref="E45:L46"/>
    <mergeCell ref="M45:S45"/>
    <mergeCell ref="T45:Z45"/>
    <mergeCell ref="AA45:AG45"/>
    <mergeCell ref="R61:S63"/>
    <mergeCell ref="Y61:Z63"/>
    <mergeCell ref="AF61:AG63"/>
    <mergeCell ref="B47:L63"/>
    <mergeCell ref="M47:S57"/>
    <mergeCell ref="T47:Z57"/>
    <mergeCell ref="AA47:AG57"/>
    <mergeCell ref="M58:S58"/>
    <mergeCell ref="T58:Z58"/>
    <mergeCell ref="AA58:AG58"/>
    <mergeCell ref="M59:Q63"/>
    <mergeCell ref="R59:S60"/>
    <mergeCell ref="T59:X63"/>
    <mergeCell ref="Y59:Z60"/>
    <mergeCell ref="AA59:AE63"/>
    <mergeCell ref="AF59:AG60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&amp;L&amp;8DE-SOGI-PR-06-FR-01 V04 F23-11-2015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I1" sqref="I1"/>
    </sheetView>
  </sheetViews>
  <sheetFormatPr baseColWidth="10" defaultColWidth="11.42578125" defaultRowHeight="12.75" x14ac:dyDescent="0.2"/>
  <cols>
    <col min="1" max="1" width="25.85546875" customWidth="1"/>
    <col min="2" max="2" width="13.42578125" style="89" customWidth="1"/>
    <col min="3" max="20" width="9.140625" style="89" customWidth="1"/>
  </cols>
  <sheetData>
    <row r="1" spans="1:25" x14ac:dyDescent="0.2">
      <c r="A1" s="90" t="s">
        <v>92</v>
      </c>
      <c r="B1" s="97" t="s">
        <v>93</v>
      </c>
      <c r="C1" s="97" t="s">
        <v>94</v>
      </c>
      <c r="D1" s="97" t="s">
        <v>95</v>
      </c>
      <c r="E1" s="97" t="s">
        <v>96</v>
      </c>
      <c r="F1" s="97" t="s">
        <v>97</v>
      </c>
      <c r="G1" s="97" t="s">
        <v>98</v>
      </c>
      <c r="H1" s="97" t="s">
        <v>99</v>
      </c>
      <c r="I1" s="97" t="s">
        <v>100</v>
      </c>
      <c r="J1" s="97" t="s">
        <v>101</v>
      </c>
      <c r="K1" s="97" t="s">
        <v>102</v>
      </c>
      <c r="L1" s="97" t="s">
        <v>103</v>
      </c>
      <c r="M1" s="97" t="s">
        <v>104</v>
      </c>
      <c r="N1" s="97" t="s">
        <v>105</v>
      </c>
      <c r="O1" s="97" t="s">
        <v>106</v>
      </c>
      <c r="P1" s="97" t="s">
        <v>107</v>
      </c>
      <c r="Q1" s="97" t="s">
        <v>108</v>
      </c>
      <c r="R1" s="97" t="s">
        <v>109</v>
      </c>
      <c r="S1" s="97" t="s">
        <v>110</v>
      </c>
      <c r="T1" s="97" t="s">
        <v>111</v>
      </c>
    </row>
    <row r="2" spans="1:25" x14ac:dyDescent="0.2">
      <c r="A2" s="97" t="s">
        <v>93</v>
      </c>
      <c r="B2" s="91" t="s">
        <v>112</v>
      </c>
      <c r="C2" s="92" t="s">
        <v>113</v>
      </c>
      <c r="D2" s="92" t="s">
        <v>114</v>
      </c>
      <c r="E2" s="92" t="s">
        <v>115</v>
      </c>
      <c r="F2" s="92" t="s">
        <v>116</v>
      </c>
      <c r="G2" s="92" t="s">
        <v>117</v>
      </c>
      <c r="H2" s="92" t="s">
        <v>118</v>
      </c>
      <c r="I2" s="92" t="s">
        <v>119</v>
      </c>
      <c r="J2" s="92" t="s">
        <v>120</v>
      </c>
      <c r="K2" s="92" t="s">
        <v>121</v>
      </c>
      <c r="L2" s="92" t="s">
        <v>122</v>
      </c>
      <c r="M2" s="92" t="s">
        <v>123</v>
      </c>
      <c r="N2" s="92" t="s">
        <v>124</v>
      </c>
      <c r="O2" s="92" t="s">
        <v>125</v>
      </c>
      <c r="P2" s="92" t="s">
        <v>126</v>
      </c>
      <c r="Q2" s="92" t="s">
        <v>127</v>
      </c>
      <c r="R2" s="92" t="s">
        <v>128</v>
      </c>
      <c r="S2" s="92" t="s">
        <v>129</v>
      </c>
      <c r="T2" s="92" t="s">
        <v>130</v>
      </c>
      <c r="U2" s="94" t="s">
        <v>131</v>
      </c>
    </row>
    <row r="3" spans="1:25" x14ac:dyDescent="0.2">
      <c r="A3" s="97" t="s">
        <v>94</v>
      </c>
      <c r="B3" s="91" t="s">
        <v>132</v>
      </c>
      <c r="C3" s="92" t="s">
        <v>133</v>
      </c>
      <c r="D3" s="92" t="s">
        <v>134</v>
      </c>
      <c r="E3" s="92" t="s">
        <v>135</v>
      </c>
      <c r="F3" s="92" t="s">
        <v>136</v>
      </c>
      <c r="G3" s="93"/>
      <c r="H3" s="92" t="s">
        <v>137</v>
      </c>
      <c r="I3" s="92" t="s">
        <v>138</v>
      </c>
      <c r="J3" s="93"/>
      <c r="K3" s="92" t="s">
        <v>139</v>
      </c>
      <c r="L3" s="92" t="s">
        <v>140</v>
      </c>
      <c r="M3" s="92" t="s">
        <v>141</v>
      </c>
      <c r="N3" s="92" t="s">
        <v>142</v>
      </c>
      <c r="O3" s="92" t="s">
        <v>143</v>
      </c>
      <c r="P3" s="92" t="s">
        <v>144</v>
      </c>
      <c r="Q3" s="92" t="s">
        <v>145</v>
      </c>
      <c r="R3" s="92" t="s">
        <v>146</v>
      </c>
      <c r="S3" s="92" t="s">
        <v>147</v>
      </c>
      <c r="T3" s="92" t="s">
        <v>148</v>
      </c>
    </row>
    <row r="4" spans="1:25" x14ac:dyDescent="0.2">
      <c r="A4" s="97" t="s">
        <v>95</v>
      </c>
      <c r="B4" s="91" t="s">
        <v>149</v>
      </c>
      <c r="C4" s="92" t="s">
        <v>150</v>
      </c>
      <c r="D4" s="92" t="s">
        <v>151</v>
      </c>
      <c r="E4" s="93"/>
      <c r="F4" s="92" t="s">
        <v>152</v>
      </c>
      <c r="G4" s="93"/>
      <c r="H4" s="92" t="s">
        <v>153</v>
      </c>
      <c r="I4" s="92" t="s">
        <v>154</v>
      </c>
      <c r="J4" s="93"/>
      <c r="K4" s="92" t="s">
        <v>155</v>
      </c>
      <c r="L4" s="92" t="s">
        <v>156</v>
      </c>
      <c r="M4" s="92" t="s">
        <v>157</v>
      </c>
      <c r="N4" s="92" t="s">
        <v>158</v>
      </c>
      <c r="O4" s="92" t="s">
        <v>159</v>
      </c>
      <c r="P4" s="92" t="s">
        <v>160</v>
      </c>
      <c r="Q4" s="92" t="s">
        <v>161</v>
      </c>
      <c r="R4" s="93"/>
      <c r="S4" s="92" t="s">
        <v>162</v>
      </c>
      <c r="T4" s="92" t="s">
        <v>163</v>
      </c>
    </row>
    <row r="5" spans="1:25" x14ac:dyDescent="0.2">
      <c r="A5" s="97" t="s">
        <v>96</v>
      </c>
      <c r="B5" s="91" t="s">
        <v>164</v>
      </c>
      <c r="C5" s="92" t="s">
        <v>165</v>
      </c>
      <c r="D5" s="93"/>
      <c r="E5" s="93"/>
      <c r="F5" s="92" t="s">
        <v>166</v>
      </c>
      <c r="G5" s="93"/>
      <c r="H5" s="93"/>
      <c r="I5" s="92" t="s">
        <v>167</v>
      </c>
      <c r="J5" s="93"/>
      <c r="K5" s="93"/>
      <c r="L5" s="93"/>
      <c r="M5" s="92" t="s">
        <v>168</v>
      </c>
      <c r="N5" s="92" t="s">
        <v>169</v>
      </c>
      <c r="O5" s="92" t="s">
        <v>170</v>
      </c>
      <c r="P5" s="92" t="s">
        <v>171</v>
      </c>
      <c r="Q5" s="92" t="s">
        <v>172</v>
      </c>
      <c r="R5" s="93"/>
      <c r="S5" s="92" t="s">
        <v>173</v>
      </c>
      <c r="T5" s="92" t="s">
        <v>174</v>
      </c>
    </row>
    <row r="6" spans="1:25" x14ac:dyDescent="0.2">
      <c r="A6" s="97" t="s">
        <v>97</v>
      </c>
      <c r="B6" s="91" t="s">
        <v>175</v>
      </c>
      <c r="C6" s="92" t="s">
        <v>176</v>
      </c>
      <c r="D6" s="93"/>
      <c r="E6" s="93"/>
      <c r="F6" s="93"/>
      <c r="G6" s="93"/>
      <c r="H6" s="93"/>
      <c r="I6" s="92" t="s">
        <v>177</v>
      </c>
      <c r="J6" s="93"/>
      <c r="K6" s="93"/>
      <c r="L6" s="93"/>
      <c r="M6" s="92" t="s">
        <v>178</v>
      </c>
      <c r="N6" s="93"/>
      <c r="O6" s="92" t="s">
        <v>179</v>
      </c>
      <c r="P6" s="93"/>
      <c r="Q6" s="92" t="s">
        <v>180</v>
      </c>
      <c r="R6" s="93"/>
      <c r="S6" s="93"/>
      <c r="T6" s="93"/>
    </row>
    <row r="7" spans="1:25" x14ac:dyDescent="0.2">
      <c r="A7" s="97" t="s">
        <v>98</v>
      </c>
      <c r="B7" s="91" t="s">
        <v>181</v>
      </c>
      <c r="C7" s="92" t="s">
        <v>182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2" t="s">
        <v>183</v>
      </c>
      <c r="P7" s="93"/>
      <c r="Q7" s="93"/>
      <c r="R7" s="93"/>
      <c r="S7" s="93"/>
      <c r="T7" s="93"/>
    </row>
    <row r="8" spans="1:25" x14ac:dyDescent="0.2">
      <c r="A8" s="97" t="s">
        <v>99</v>
      </c>
      <c r="B8" s="91" t="s">
        <v>184</v>
      </c>
      <c r="C8" s="92" t="s">
        <v>185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2" t="s">
        <v>186</v>
      </c>
      <c r="P8" s="93"/>
      <c r="Q8" s="93"/>
      <c r="R8" s="93"/>
      <c r="S8" s="93"/>
      <c r="T8" s="93"/>
      <c r="W8" s="190"/>
      <c r="X8" s="190"/>
      <c r="Y8" s="190"/>
    </row>
    <row r="9" spans="1:25" x14ac:dyDescent="0.2">
      <c r="A9" s="97" t="s">
        <v>100</v>
      </c>
      <c r="B9" s="91" t="s">
        <v>187</v>
      </c>
      <c r="C9" s="92" t="s">
        <v>188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2" t="s">
        <v>189</v>
      </c>
      <c r="P9" s="93"/>
      <c r="Q9" s="93"/>
      <c r="R9" s="93"/>
      <c r="S9" s="93"/>
      <c r="T9" s="93"/>
    </row>
    <row r="10" spans="1:25" x14ac:dyDescent="0.2">
      <c r="A10" s="97" t="s">
        <v>101</v>
      </c>
      <c r="B10" s="91" t="s">
        <v>190</v>
      </c>
      <c r="C10" s="92" t="s">
        <v>191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2" t="s">
        <v>192</v>
      </c>
      <c r="P10" s="93"/>
      <c r="Q10" s="93"/>
      <c r="R10" s="93"/>
      <c r="S10" s="93"/>
      <c r="T10" s="93"/>
    </row>
    <row r="11" spans="1:25" x14ac:dyDescent="0.2">
      <c r="A11" s="97" t="s">
        <v>102</v>
      </c>
      <c r="B11" s="93"/>
      <c r="C11" s="92" t="s">
        <v>193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2" t="s">
        <v>194</v>
      </c>
      <c r="P11" s="93"/>
      <c r="Q11" s="93"/>
      <c r="R11" s="93"/>
      <c r="S11" s="93"/>
      <c r="T11" s="93"/>
    </row>
    <row r="12" spans="1:25" x14ac:dyDescent="0.2">
      <c r="A12" s="97" t="s">
        <v>103</v>
      </c>
      <c r="B12" s="93"/>
      <c r="C12" s="92" t="s">
        <v>195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2" t="s">
        <v>196</v>
      </c>
      <c r="P12" s="93"/>
      <c r="Q12" s="93"/>
      <c r="R12" s="93"/>
      <c r="S12" s="93"/>
      <c r="T12" s="93"/>
      <c r="V12" t="str">
        <f>IF('CARACTERIZACION INDICADOR'!F2="Administración del servicio público notarial",a,IF('CARACTERIZACION INDICADOR'!F2="Administración del servicio público registral",b,IF('CARACTERIZACION INDICADOR'!F2="Comunicación Estratégica",CC,IF('CARACTERIZACION INDICADOR'!F2="Control a sujetos objeto de supervisión",D,IF('CARACTERIZACION INDICADOR'!F2="Control de la Gestión Institucional",e,IF('CARACTERIZACION INDICADOR'!F2="Control Disciplinario Interno",lote, IF('CARACTERIZACION INDICADOR'!F2="Direccionamiento Estratégico y Planeación",j, IF('CARACTERIZACION INDICADOR'!F2="Gestión Administrativa",k, IF('CARACTERIZACION INDICADOR'!F2="Gestión Contractual",l, IF('CARACTERIZACION INDICADOR'!F2="Gestión de Tecnologías de la Información",m, IF('CARACTERIZACION INDICADOR'!F2="Gestión del Conocimiento Innovación, Desarrollo e Investigación I+D+I",n, IF('CARACTERIZACION INDICADOR'!F2=" Gestión del Talento Humano ",o, IF('CARACTERIZACION INDICADOR'!F2=" Gestión Documental ",p, IF('CARACTERIZACION INDICADOR'!F2=" Gestión Financiera ",q, IF('CARACTERIZACION INDICADOR'!F2="Gestión Financiera",s, IF('CARACTERIZACION INDICADOR'!F2=" Inspección a sujetos objeto de supervisión ",t, IF('CARACTERIZACION INDICADOR'!F2=" Relacionamiento con el Ciudadano ",u,IF('CARACTERIZACION INDICADOR'!F2=" Sistemas Integrados de Gestión ",v, IF('CARACTERIZACION INDICADOR'!F2=" Vigilancia a sujetos objeto de supervisión ",z,U2)))))))))))))))))))</f>
        <v>error</v>
      </c>
    </row>
    <row r="13" spans="1:25" x14ac:dyDescent="0.2">
      <c r="A13" s="97" t="s">
        <v>104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spans="1:25" x14ac:dyDescent="0.2">
      <c r="A14" s="97" t="s">
        <v>105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spans="1:25" x14ac:dyDescent="0.2">
      <c r="A15" s="97" t="s">
        <v>106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</row>
    <row r="16" spans="1:25" x14ac:dyDescent="0.2">
      <c r="A16" s="97" t="s">
        <v>107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spans="1:20" x14ac:dyDescent="0.2">
      <c r="A17" s="97" t="s">
        <v>108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</row>
    <row r="18" spans="1:20" x14ac:dyDescent="0.2">
      <c r="A18" s="97" t="s">
        <v>109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spans="1:20" x14ac:dyDescent="0.2">
      <c r="A19" s="97" t="s">
        <v>110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x14ac:dyDescent="0.2">
      <c r="A20" s="97" t="s">
        <v>111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2" spans="1:20" x14ac:dyDescent="0.2">
      <c r="B22" s="96"/>
    </row>
  </sheetData>
  <sheetProtection algorithmName="SHA-512" hashValue="qip1Bzeyz6THp+Q+IhLNdR0+Vp07sYQa094GiC29KPVdmmymgTFH+oktCSvcEo9Dsw2Fj703yPxVr49heZhIbQ==" saltValue="0xY6ZORYw5Oe7ouvJSVnJA==" spinCount="100000" sheet="1" objects="1" scenarios="1"/>
  <mergeCells count="1">
    <mergeCell ref="W8:Y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21</vt:i4>
      </vt:variant>
    </vt:vector>
  </HeadingPairs>
  <TitlesOfParts>
    <vt:vector size="25" baseType="lpstr">
      <vt:lpstr>CARACTERIZACION INDICADOR</vt:lpstr>
      <vt:lpstr>REPORTE DE DATOS </vt:lpstr>
      <vt:lpstr>GRAFICOS ANALISIS</vt:lpstr>
      <vt:lpstr>Hoja1</vt:lpstr>
      <vt:lpstr>Administracion.del.servicio.publico.notarial</vt:lpstr>
      <vt:lpstr>Administración.del.servicio.público.registral</vt:lpstr>
      <vt:lpstr>Comunicación.Estratégica​</vt:lpstr>
      <vt:lpstr>Control.a.sujetos.objeto.de.supervisión</vt:lpstr>
      <vt:lpstr>Control.de.la.Gestión.Institucional</vt:lpstr>
      <vt:lpstr>Control.Disciplinario.Interno</vt:lpstr>
      <vt:lpstr>Direccionamiento.Estratégico.y.Planeación</vt:lpstr>
      <vt:lpstr>Gestión.Administrativa</vt:lpstr>
      <vt:lpstr>Gestión.Contractual</vt:lpstr>
      <vt:lpstr>Gestión.de.Tecnologías.de.la.Información</vt:lpstr>
      <vt:lpstr>Gestión.del.Conocimiento.Innovación.Desarrollo.e.Investigación</vt:lpstr>
      <vt:lpstr>Gestión.del.Talento.Humano</vt:lpstr>
      <vt:lpstr>Gestión.Documental</vt:lpstr>
      <vt:lpstr>Gestión.Financiera</vt:lpstr>
      <vt:lpstr>Gestión.Jurídica</vt:lpstr>
      <vt:lpstr>Inspección.a.sujetos.objeto.de.supervisión</vt:lpstr>
      <vt:lpstr>Macroproceso</vt:lpstr>
      <vt:lpstr>Relacionamiento.con.el.Ciudadano</vt:lpstr>
      <vt:lpstr>Selecc</vt:lpstr>
      <vt:lpstr>Sistemas.Integrados.de.Gestión​</vt:lpstr>
      <vt:lpstr>Vigilancia.a.sujetos.objeto.de.supervisión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Diego Alejandro Peñalosa Cubillos</cp:lastModifiedBy>
  <cp:revision/>
  <dcterms:created xsi:type="dcterms:W3CDTF">2011-12-12T19:49:53Z</dcterms:created>
  <dcterms:modified xsi:type="dcterms:W3CDTF">2023-02-06T15:39:11Z</dcterms:modified>
  <cp:category/>
  <cp:contentStatus/>
</cp:coreProperties>
</file>