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aura.jimenez\Downloads\"/>
    </mc:Choice>
  </mc:AlternateContent>
  <bookViews>
    <workbookView xWindow="0" yWindow="0" windowWidth="28800" windowHeight="12435" tabRatio="634"/>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52511"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3" l="1"/>
  <c r="R11" i="3" l="1"/>
  <c r="N12" i="3" l="1"/>
  <c r="O12" i="3"/>
  <c r="P12" i="3"/>
  <c r="Q12" i="3"/>
  <c r="V12" i="5" l="1"/>
  <c r="F4" i="4" l="1"/>
  <c r="F3" i="4"/>
  <c r="F2" i="4"/>
  <c r="E4" i="3"/>
  <c r="E3" i="3"/>
  <c r="E2" i="3"/>
  <c r="B10" i="3"/>
  <c r="E7" i="4" l="1"/>
  <c r="D10" i="3"/>
  <c r="C10" i="3"/>
  <c r="F12" i="3" l="1"/>
  <c r="G12" i="3"/>
  <c r="H12" i="3"/>
  <c r="I12" i="3"/>
  <c r="K12" i="3"/>
  <c r="L12" i="3"/>
  <c r="M12" i="3"/>
  <c r="R10" i="3"/>
  <c r="R12" i="3" l="1"/>
</calcChain>
</file>

<file path=xl/sharedStrings.xml><?xml version="1.0" encoding="utf-8"?>
<sst xmlns="http://schemas.openxmlformats.org/spreadsheetml/2006/main" count="210" uniqueCount="177">
  <si>
    <r>
      <t>Macroproceso</t>
    </r>
    <r>
      <rPr>
        <i/>
        <sz val="12"/>
        <rFont val="Calibri"/>
        <family val="2"/>
        <scheme val="minor"/>
      </rPr>
      <t xml:space="preserve">: </t>
    </r>
  </si>
  <si>
    <t>Direccionamiento.Estratégico.y.Planeación</t>
  </si>
  <si>
    <t>Hoja de Vida de Indicadores 2023</t>
  </si>
  <si>
    <t xml:space="preserve">Proceso:  </t>
  </si>
  <si>
    <t>Planeación Institucional</t>
  </si>
  <si>
    <t xml:space="preserve">Grupo de Trabajo : </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</si>
  <si>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</si>
  <si>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</si>
  <si>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</si>
  <si>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</si>
  <si>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</si>
  <si>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</si>
  <si>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</si>
  <si>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</si>
  <si>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</si>
  <si>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Analisis)</t>
  </si>
  <si>
    <t>Técnica Estadistica</t>
  </si>
  <si>
    <t>Meta</t>
  </si>
  <si>
    <t>Tendencia</t>
  </si>
  <si>
    <t>DE - PPI - INDI - 1</t>
  </si>
  <si>
    <t>Cumplimiento de los Acuerdos de Desempeño para la ejecución presupuestal de los proyectos de inversión</t>
  </si>
  <si>
    <t>Realizar seguimiento al cumplimento de los acuerdos desempeños establecidos con el Ministerio de Justicia y del Derecho respecto de la ejecución presupuestal de inversión</t>
  </si>
  <si>
    <t>%</t>
  </si>
  <si>
    <t>Eficacia</t>
  </si>
  <si>
    <t>Porcentaje acumulado de Cumplimiento de los Acuerdos de Desempeño(Valor Comprometido)/
Porcentaje planeado acumulado de los Acuerdos de Desempeño</t>
  </si>
  <si>
    <t>Acuerdos de Desempeño</t>
  </si>
  <si>
    <t>SIIF Nación 2</t>
  </si>
  <si>
    <t>Mensual</t>
  </si>
  <si>
    <t>cuatrimestral</t>
  </si>
  <si>
    <t>Lineal</t>
  </si>
  <si>
    <t>Ascendente</t>
  </si>
  <si>
    <t>Proyectó:</t>
  </si>
  <si>
    <t>Julian Camilo Maza del Valle</t>
  </si>
  <si>
    <t>Cargo</t>
  </si>
  <si>
    <t>Tecnico Administrativo</t>
  </si>
  <si>
    <t>Revisó:</t>
  </si>
  <si>
    <t xml:space="preserve">Sandra Patricia Ruiz Moreno </t>
  </si>
  <si>
    <t xml:space="preserve">Coordinadora Grupo Planeacion Institucional e Inversion </t>
  </si>
  <si>
    <t>Aprobó:</t>
  </si>
  <si>
    <t>Ingrid Marcela Garavito  Urrea</t>
  </si>
  <si>
    <t xml:space="preserve">Jefe Oficina Asesora de Planeación </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</si>
  <si>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</si>
  <si>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</si>
  <si>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</si>
  <si>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</si>
  <si>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</si>
  <si>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</si>
  <si>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</si>
  <si>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</si>
  <si>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</si>
  <si>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</si>
  <si>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</si>
  <si>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</si>
  <si>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</si>
  <si>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</si>
  <si>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</si>
  <si>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</si>
  <si>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</si>
  <si>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</si>
  <si>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</si>
  <si>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Porcentaje acumulado de cumplimiento de los Acuerdos de Desempeño(Valor Comprometido)</t>
  </si>
  <si>
    <t>Porcentaje planeado acumulado de los Acuerdos de Desempeño</t>
  </si>
  <si>
    <t>Indice</t>
  </si>
  <si>
    <t>Meta Trimestral</t>
  </si>
  <si>
    <t>Gráficos y Análisis</t>
  </si>
  <si>
    <t>NOMBRE INDICADOR:</t>
  </si>
  <si>
    <t>ANALISIS CUALITATIVO DE DATOS Y TENDENCIAS</t>
  </si>
  <si>
    <t>PRIMER CUATRIMESTRE</t>
  </si>
  <si>
    <t>SEGUNDO CUATRIMESTRE</t>
  </si>
  <si>
    <t>TERCER CUATRIMESTRE</t>
  </si>
  <si>
    <r>
      <rPr>
        <b/>
        <sz val="10"/>
        <color rgb="FF000000"/>
        <rFont val="Calibri"/>
      </rPr>
      <t>1- IMPLENTACIÓN DE LOS SISTEMAS DE GESTIÓN DE LA SUPERINTENDENCIA DE NOTARIADO Y REGISTRO A NIVEL NACIONAL-R20
Objetivo del proyecto:</t>
    </r>
    <r>
      <rPr>
        <sz val="10"/>
        <color rgb="FF000000"/>
        <rFont val="Calibri"/>
      </rPr>
      <t xml:space="preserve"> Articular los Sistemas de Gestión y evaluar el desempeño institucional y satisfacción social en términos de calidad, con la prestación de los servicios que ofrece la Entidad
</t>
    </r>
    <r>
      <rPr>
        <b/>
        <sz val="10"/>
        <color rgb="FF000000"/>
        <rFont val="Calibri"/>
      </rPr>
      <t>Valor Apropiado</t>
    </r>
    <r>
      <rPr>
        <sz val="10"/>
        <color rgb="FF000000"/>
        <rFont val="Calibri"/>
      </rPr>
      <t xml:space="preserve">: $1.043.582.724
El proyecto registró a 30 de abril de 2023 compromisos por $ 798.947.088 , correspondientes a contratación de personal por prestación de servicios para orientar la construcción del Sistema de Riesgos de Lavado de Activos,  personal para orientar en la formulación, administración y seguimiento del Plan Estratégico Institucional, planes institucionales, proyectos inversión, personal para orientar a la Oficina Asesora de Planeación en construcción e implementación del Sistema Estadístico de la Entidad articulado con el IPG, de igual manera realizar y elaborar los estudios técnicos, con metodologías económicas, econométricas y estadísticas, personal  para realizar la implementación y sensibilización del sistema integrado de gestión incluyendo el Sistema de Calidad, construcción de procesos, procedimientos, indicadores, riesgos, y desarrollar auditorias a nivel nacional
personal para apoyar y asistir los procesos administrativos, el manejo de documentos, agendas e información de la Oficina Asesora de Planeación, personal , para orientar y realizar análisis jurídicos sobre los procesos y procedimientos que se realizan al interior de la Oficina Asesora de Planeación
</t>
    </r>
    <r>
      <rPr>
        <b/>
        <sz val="10"/>
        <color rgb="FF000000"/>
        <rFont val="Calibri"/>
      </rPr>
      <t>2- FORTALECIMIENTO TECNOLÓGICO HACIA LA TRANSFORMACIÓN DIGITAL DE LA SNR A NIVEL NACIONAL -R20
Objetivo del proyecto:</t>
    </r>
    <r>
      <rPr>
        <sz val="10"/>
        <color rgb="FF000000"/>
        <rFont val="Calibri"/>
      </rPr>
      <t xml:space="preserve"> Fortalecer tecnológicamente la administración de la información de los bienes de propiedad del país​
</t>
    </r>
    <r>
      <rPr>
        <b/>
        <sz val="10"/>
        <color rgb="FF000000"/>
        <rFont val="Calibri"/>
      </rPr>
      <t xml:space="preserve">Valor Apropiado: </t>
    </r>
    <r>
      <rPr>
        <sz val="10"/>
        <color rgb="FF000000"/>
        <rFont val="Calibri"/>
      </rPr>
      <t xml:space="preserve">$61.475.499.672
El proyecto registró a 30 de abril de 2023 compromisos por $ 28.716.618.944 , correspondientes al 46,71%, del cual se ejecutaron $19.184.226.225, equivalente al 31,21%, correspondientes a contratación de personal por prestación de servcios para mesa de servicios funcional, personal para el desarrollo de actividades relacionadas a los proyectos de ingeniería y arquitectura de software, transformación digital don proyeto de Tecnología de la información ennfocados en inteligencia de negocios y análisis de datos, para realizar la actualización, desarrollo, soporte y mantenimiento de las aplicaciones a los diferentes sistemas de información de la SNR, renovar el soporte de fábrica de Hardware y Software de los equipos activos de red, personal para el desarrollo de servicios de soporte plataforma de correo electrónico institucional y ACTIVE 
DIRECTORY,  personal para el seguimiento a la ejecución integral de proyectos TIC de energía eléctrica en relación con la operación de plantas eléctricas y UPS de la oficina de tecnologías de la información de la SNR, personal para apoyo al proceso de clasificación, organización, traslado y custodia( administración, consulta, préstamo y digitalización) de la documentación.
</t>
    </r>
    <r>
      <rPr>
        <b/>
        <sz val="10"/>
        <color rgb="FF000000"/>
        <rFont val="Calibri"/>
      </rPr>
      <t xml:space="preserve">3- IMPLEMENTACIÓN DEL SISTEMA DE GESTIÓN DOCUMENTAL DE LA SNR A NIVEL NACIONAL -R20
Objetivo del proyecto: </t>
    </r>
    <r>
      <rPr>
        <sz val="10"/>
        <color rgb="FF000000"/>
        <rFont val="Calibri"/>
      </rPr>
      <t xml:space="preserve">Articular los Sistemas de Gestión y evaluar el desempeño institucional y satisfacción social en términos de calidad, con la prestación de los servicios que ofrece la Entidad
</t>
    </r>
    <r>
      <rPr>
        <b/>
        <sz val="10"/>
        <color rgb="FF000000"/>
        <rFont val="Calibri"/>
      </rPr>
      <t>Valor Apropiado:</t>
    </r>
    <r>
      <rPr>
        <sz val="10"/>
        <color rgb="FF000000"/>
        <rFont val="Calibri"/>
      </rPr>
      <t xml:space="preserve"> $18.866.885.210
El proyecto registró a 30 de abril de 2023 compromisos por $ 18.581.736.262, correspondientes al 98,49%, del cual se ejecutaron $2.975.484.961, equivalente al 15,77%  correspondiente a contratación de personal por prestación de servicios en las actividades administrativas para dar cumplimiento al programa de gestión documental, así como clasificar, organizar y depurar y manejar la documentación, personal para la parametrización e implementación funcional del sistema de Gestión Documental Electrónico de Archivo, Personal para identificar y validar los valores primarios y secundarios de los fondos documentales pertenecientes a los archivos de la entidad, personal para la atención de consultas e inspecciones judiciales de los documentos que reposan en el archivo central, Viáticos y transporte terrestre para el personal a nivel nacional que brinda soporte presencial as la intervención de los archivos
</t>
    </r>
    <r>
      <rPr>
        <b/>
        <sz val="10"/>
        <color rgb="FF000000"/>
        <rFont val="Calibri"/>
      </rPr>
      <t>4- SANEAMIENTO Y FORMALIZACIÓN DE LA PROPIEDAD INMOBILIARIA A NIVEL NACIONAL EN EL POSCONFLICTO NACIONAL -R20
Objetivo del proyecto:</t>
    </r>
    <r>
      <rPr>
        <sz val="10"/>
        <color rgb="FF000000"/>
        <rFont val="Calibri"/>
      </rPr>
      <t xml:space="preserve"> Reducir la informalidad de la propiedad inmobiliaria a nivel nacional​
</t>
    </r>
    <r>
      <rPr>
        <b/>
        <sz val="10"/>
        <color rgb="FF000000"/>
        <rFont val="Calibri"/>
      </rPr>
      <t>Valor Apropiado:</t>
    </r>
    <r>
      <rPr>
        <sz val="10"/>
        <color rgb="FF000000"/>
        <rFont val="Calibri"/>
      </rPr>
      <t xml:space="preserve"> $14.631.620.000
El proyecto registró a 30 de abril de 2023 compromisos por $ 6.908.362.192, correspondientes al 47,22%, del cual se ejecutaron $8.287.021.177, equivalente al 56,64%, correspondiente a contratación de personal por prestación de servicios como apoyo jurídico a la Oficina de registro de Instrumentos Públicos en la que prestan sus servicios para adelantar tramites allegados a la ORIP, Apoyo al grupo de Gestión Registral para el Saneamiento y la Formalización de la propiedad inmobiliaria, Apoyo a la gestión en la organización y disposición del archivo documental y físico y digital, Apoyo jurídico en la sustentación de solicitudes, aclaraciones y derechos de petición
</t>
    </r>
    <r>
      <rPr>
        <b/>
        <sz val="10"/>
        <color rgb="FF000000"/>
        <rFont val="Calibri"/>
      </rPr>
      <t>5- MODERNIZACIÓN DE LA INFRAESTRUCTURA FÍSICA DE LA SUPERINTENDENCIA DE NOTARIADO Y REGISTRO A NIVEL NACIONAL-R20
Objetivo del proyecto</t>
    </r>
    <r>
      <rPr>
        <sz val="10"/>
        <color rgb="FF000000"/>
        <rFont val="Calibri"/>
      </rPr>
      <t xml:space="preserve">: Mejorar la infraestructura física en la presentación del servicio público registral​
</t>
    </r>
    <r>
      <rPr>
        <b/>
        <sz val="10"/>
        <color rgb="FF000000"/>
        <rFont val="Calibri"/>
      </rPr>
      <t>Valor Apropiado</t>
    </r>
    <r>
      <rPr>
        <sz val="10"/>
        <color rgb="FF000000"/>
        <rFont val="Calibri"/>
      </rPr>
      <t xml:space="preserve">: $33.559.364.513
El proyecto registró a 30 de abril de 2023 compromisos por $33.559.364.513, correspondientes al 100%, del cual se ejecutó $0, equivalente al 0,00%
</t>
    </r>
    <r>
      <rPr>
        <b/>
        <sz val="10"/>
        <color rgb="FF000000"/>
        <rFont val="Calibri"/>
      </rPr>
      <t>6- MEJORAMIENTO DE LA COBERTURA DEL SERVICIO PÚBLICO REGISTRAL NACIONAL -R20
Objetivo del proyecto:</t>
    </r>
    <r>
      <rPr>
        <sz val="10"/>
        <color rgb="FF000000"/>
        <rFont val="Calibri"/>
      </rPr>
      <t xml:space="preserve"> Ampliar la cobertura del servicio público registral​
</t>
    </r>
    <r>
      <rPr>
        <b/>
        <sz val="10"/>
        <color rgb="FF000000"/>
        <rFont val="Calibri"/>
      </rPr>
      <t>Valor Apropiado:</t>
    </r>
    <r>
      <rPr>
        <sz val="10"/>
        <color rgb="FF000000"/>
        <rFont val="Calibri"/>
      </rPr>
      <t xml:space="preserve"> $3.465.329.436
El proyecto registró a 30 de abril de 2023 compromisos por $ 199.721.918, correspondientes al 5,76%, del cual se ejecutaron $184.957.920, equivalente al 5,34%, correspondiente a contratación de personal por prestación de servicios para acompañar el proceso de gestión documental en los departamentos de Magdalena, Cauca y Antioquia, a cargo  de la dirección Técnica de Registro, apoyo para la formulación a la supervisión del proyecto de inversión, apoyo para acompañar el proceso de gestión documental
</t>
    </r>
    <r>
      <rPr>
        <b/>
        <sz val="10"/>
        <color rgb="FF000000"/>
        <rFont val="Calibri"/>
      </rPr>
      <t>7- INTEGRACIÓN DE LA INFORMACIÓN REGISTRAL Y CATASTRAL DE LOS BIENES INMUEBLES EN EL MARCO DE CATASTRO MULTIPROPÓSITO A NIVEL NACIONAL -R20
Objetivo del proyecto:</t>
    </r>
    <r>
      <rPr>
        <sz val="10"/>
        <color rgb="FF000000"/>
        <rFont val="Calibri"/>
      </rPr>
      <t xml:space="preserve"> Articular la información registral y catastral de la propiedad inmobiliaria del país​
</t>
    </r>
    <r>
      <rPr>
        <b/>
        <sz val="10"/>
        <color rgb="FF000000"/>
        <rFont val="Calibri"/>
      </rPr>
      <t>Valor Apropiado:</t>
    </r>
    <r>
      <rPr>
        <sz val="10"/>
        <color rgb="FF000000"/>
        <rFont val="Calibri"/>
      </rPr>
      <t xml:space="preserve"> $7.773.228.445
El proyecto registró a 30 de abril de 2023 compromisos por $ 5.309.240.482 correspondientes al 68,30%, del cual se ejecutaron $1.570.436.421, equivalente al 20,20%
</t>
    </r>
    <r>
      <rPr>
        <b/>
        <sz val="10"/>
        <color rgb="FF000000"/>
        <rFont val="Calibri"/>
      </rPr>
      <t>7.1- INTEGRACIÓN DE LA INFORMACIÓN REGISTRAL Y CATASTRAL DE LOS BIENES INMUEBLES EN EL MARCO DE CATASTRO MULTIPROPÓSITO A NIVEL NACIONAL -R14
Objetivo del proyecto:</t>
    </r>
    <r>
      <rPr>
        <sz val="10"/>
        <color rgb="FF000000"/>
        <rFont val="Calibri"/>
      </rPr>
      <t xml:space="preserve"> Articular la información registral y catastral de la propiedad inmobiliaria del país​
</t>
    </r>
    <r>
      <rPr>
        <b/>
        <sz val="10"/>
        <color rgb="FF000000"/>
        <rFont val="Calibri"/>
      </rPr>
      <t>Valor Apropiado:</t>
    </r>
    <r>
      <rPr>
        <sz val="10"/>
        <color rgb="FF000000"/>
        <rFont val="Calibri"/>
      </rPr>
      <t xml:space="preserve"> $13.670.467.825
El proyecto registró a 30 de abril de 2023 compromisos por $ 3.583.440.922 correspondientes al 26,21%, del cual se ejecutaron $302.645.011, equivalente al 2,21%</t>
    </r>
  </si>
  <si>
    <r>
      <rPr>
        <b/>
        <sz val="8"/>
        <color rgb="FF000000"/>
        <rFont val="Arial"/>
      </rPr>
      <t xml:space="preserve">SANEAMIENTO Y FORMALIZACIÓN DE LA PROPIEDAD INMOBILIARIA A NIVEL NACIONAL EN EL POSCONFLICTO  NACIONAL:
</t>
    </r>
    <r>
      <rPr>
        <sz val="8"/>
        <color rgb="FF000000"/>
        <rFont val="Arial"/>
      </rPr>
      <t xml:space="preserve">El proyecto de inversión está orientado a la contratación de OPS, los cuales se han venido realizando a lo largo del año teniendo en cuenta las necesidades propias de la Delegada de Tierras, es así como la ejecución tendrá un incremento en el último cuatrimestre del año, periodo en el cual se tiene presupuestado la continuidad de 78 contratistas, esto suma $835 millones, sumado a lo anterior, este proyecto tiene contemplado la contratación de un operador para las Unidades Móviles con la que cuenta la Entidad y con las cuales se presta el servicio de atención a varias comunidades del país en virtud de la misionalidad de la entidad, proceso que por necesidades contractuales y jurídicas ha tenido que ser revisado y restructurado llevando a que al momento se esté adelantando el proceso para su adjudicación, por otro lado, se tiene una partida para respaldar las comisiones de servicios para contratistas y funcionarios en el marco de las actividades desarrolladas en el proyecto por valor de $900 millones, los cuales se irán ejecutando a medida que se necesita el desplazamiento de las personas.
</t>
    </r>
    <r>
      <rPr>
        <b/>
        <sz val="8"/>
        <color rgb="FF000000"/>
        <rFont val="Arial"/>
      </rPr>
      <t xml:space="preserve">INTEGRACION DE LA INFORMACION REGISTRAL Y CATASTRAL DE LOS BIENES INMUEBLES EN EL MARCO DE CATASTRO MULTIPROPOSITO A NIVEL  NACIONAL.
</t>
    </r>
    <r>
      <rPr>
        <sz val="8"/>
        <color rgb="FF000000"/>
        <rFont val="Arial"/>
      </rPr>
      <t xml:space="preserve">1. En el programa de Catastro Multipropósito está finalizando durante este trimestre el proceso de reestructuración de los créditos, proceso que se viene adelantando con las demás entidades co-ejecutoras y los bancos financiadores, durante el mes de Mayo 2023 se llevó a cabo la misión de reestructuración del Banco Mundial (BM) donde se llegaron a algunos acuerdos de traslado de recursos entre los componentes del Programa y la ampliación de la vigencia, este proceso se acordó que el periodo de ejecución del crédito con el BM se extenderá hasta junio de año 2026 con el objetivo del cumplimiento de la metas e indicadores, estos últimos también ajustados para lo que corresponde a los recursos del Banco Mundial. 
a. Como avance de los procesos en la restructuración y de lo que se ha venido trabajando durante estos meses con las áreas involucradas, está en proceso de evaluación de ofertas para la  intervención de libros del antiguo sistema LAS y las interventorías de estos, con estos contratos se logra compromisos y ejecución de la apropiación por el 49% del total de la vigencia ($ 6.635.037.765).
b. Así mismo, se ha adelantado la contratación de 4 especialistas de la unidad de gestión (UG) que corresponden a los montos comprometidos a la fecha ($ 403.048.587) y se viene adelanto procesos de evaluación y firma del contrato del coordinador técnico de la UG. 
c. Se está adelantando procesos de migración de la información del sistema Folio al Sistema de información Registral (SIR) actual para garantizar la interoperabilidad  e interrelación del catastro –registro, este proceso está en construcción debido a que se llevara a cabo con vigencias futuras asociadas a la vigencia 2024.
d. Los procesos adicionales del Banco mundial están en proceso de revisión de planificación y/o construcción de Términos de referencia, dentro de los cuales se esperan contratar durante el último cuatrimestre 29 Consultores individuales, con vigencias futuras asociadas al 2024.
2. Respecto al Banco Interamericano de Desarrollo – BID, se llevó a cabo la misión de reestructuración a finales del mes de junio 2023, en la cual se acordaron ajustes en los recursos, metas e indicadores definitivos, resultante del proceso de reestructuración con este Banco, el tiempo de ejecución de estos recursos se extenderá hasta diciembre de 2026.
Para la vigencia 2023, se ha obtenido una no objeción por parte del BID, aprobados en comité interno de la SNR para contratar consultores individuales que realizaran la revisión jurídica y análisis información de los L.A.S. para la apertura en el sistema registral de nuevos folios de matrícula inmobiliaria según proceda, adicionalmente, se contratan 6 consultores individuales para adelantar procesos de formalización de títulos, con estos procesos se espera adicionar, durante último cuatrimestre un 5% de ejecución sobre de la apropiación total de la vigencia, estos procesos están en elaboración y/o aprobación de documentos de vigencias futuras. 
3. Con la información anterior, el proyecto de inversión ejecutará por el momento un aproximado del 60% de la apropiación 2023 ($ 8.202 millones de pesos), teniendo en cuenta que, los otros procesos se encuentran en estado de planeación, alistamiento o pendiente de concertación en el proceso de restructuración que se está realizando a los créditos.
La ejecución del recurso 20 del mencionado proyecto se debe a que se encuentra pendiente la adjudicación de dos procesos de contratación; un proceso licitatorio para la elaboración y automatización del Diagnóstico Integral de Archivos y de conservación de Libros de Antiguo Sistema de la Superintendencia de Notariado y Registro, por valor de $4.122.900.000, y el proceso de Interventoría al Proceso de Libros de Antiguo Sistema por un valor de $458.742.382,  procesos que  iniciaron su etapa precontractual, se tiene previsto que los procesos sean adjudicados en el mes de septiembre de 2023. 
Con el objetivo de respaldar las comisiones de servicios necesarias para el desarrollo de actividades a lo largo del territorio nacional para el cumplimiento de las obligaciones y metas de este proyecto, se tiene un presupuesto asignado por $200.000.000, los cuales se tienen proyectados hasta el 31 de diciembre de 2023, de igual manera, se tiene previsto la realización de adiciones y prorrogas a 14 contratos de prestación de servicios profesionales, para el cumplimiento de las metas establecidas en el marco de los planes de gestión de la delegada de Tierras para la presente vigencia, por un valor estimado de $150 millones de pesos.
Con estas acciones, se tiene proyectado cumplir con un nivel óptimo de ejecución presupuestal para el proyecto de inversión.
</t>
    </r>
    <r>
      <rPr>
        <b/>
        <sz val="8"/>
        <color rgb="FF000000"/>
        <rFont val="Arial"/>
      </rPr>
      <t xml:space="preserve">IMPLEMENTACIÓN DE LOS SISTEMAS DE GESTIÓN DE LA SUPERINTENDENCIA DE NOTARIADO Y REGISTRO A NIVEL  NACIONAL.
</t>
    </r>
    <r>
      <rPr>
        <sz val="8"/>
        <color rgb="FF000000"/>
        <rFont val="Arial"/>
      </rPr>
      <t xml:space="preserve">El proyecto de inversión a cargo de la Oficina Asesora de Planeación ha ejecutado los recursos de acuerdo con la planeación de las actividades, no hay incumplimiento en la ejecución presupuestal.
</t>
    </r>
    <r>
      <rPr>
        <b/>
        <sz val="8"/>
        <color rgb="FF000000"/>
        <rFont val="Arial"/>
      </rPr>
      <t xml:space="preserve">MODERNIZACIÓN DE LA INFRAESTRUCTURA FÍSICA DE LA SUPERINTENDENCIA DE NOTARIADO Y REGISTRO A NIVEL  NACIONAL.
</t>
    </r>
    <r>
      <rPr>
        <sz val="8"/>
        <color rgb="FF000000"/>
        <rFont val="Arial"/>
      </rPr>
      <t xml:space="preserve">El Proyecto de Inversión contaba con un presupuesto de $33.559.364.513, fue necesario realizar la actualización del mismo en la presente vigencia (15 de marzo de 2023), en razón a la redistribución de recursos entre productos y priorización de Oficinas de Registro de Instrumentos Públicos a intervenir, el cual fue viabilizado por el Departamento Nacional de Planeación el pasado 14 de abril del 2023, a partir de esa fecha se empezaron a proyectar los estudios previos para la contratación de las diferentes necesidades incluidas en el proyecto de inversión, así como la apertura del proceso de licitación para efectuar de contratación, apertura de los procesos de licitación y consultoría para ejecutar el mantenimiento en 13 oficinas de registro y adjudicación de los mismos.
Para el mes de julio, se comprometieron los recursos por valor de $4.789.566.624 que corresponden a las OBRAS DE MANTENIMIENTO, ADECUACIÓN Y MEJORAMIENTO DE INMUEBLES DONDE FUNCIONAN OFICINAS DE REGISTRO DE INSTRUMENTOS PÚBLICOS A NIVEL NACIONAL DIVIDIDA EN AGRUPACIONES. (13 ORIP), incluida la interventoría por el Producto Infraestructura Registral Mantenida, para la ejecución de las obras se firmó acta de inicio el pasado 31 de julio de 2023, también se comprometieron los recursos por valor de $1.041.518.015,62. para REALIZAR LOS ESTUDIOS TÉCNICOS, TRÁMITES Y OBTENCIÓN DE LA LICENCIA DE CONSTRUCCIÓN DE SEIS (6) OFICINAS DE REGISTRO DE INSTRUMENTOS PÚBLICOS DE LOS INMUEBLES UBICADOS EN LOS MUNICIPIO DE SABANALARGA (Atlántico), SONSÓN (Antioquia), SILVIA (Cauca), SAN VICENTE DE CHUCURÍ (Santander), PASTO (Nariño) y ANSERMA (Caldas), de otra parte, el Grupo de Infraestructura proyectó los estudios previos para la contratación de CINCO (5) obras de construcción con la respectiva interventoría (Garagoa, Santa Rosa de Cabal, Yopal, Puerto Tejada y Miraflores), así como los estudios previos para el reforzamiento estructural de la ORIP Ibagué, pero en razón a la situación presentada jurídicamente con algunas oficinas, no es posible la intervención en este momento, además que en el mes de julio se asignaron $14.000.000.000 al Proyecto de Inversión para un valor total de $47.559.364.513, recursos que fueron solicitados al inicio del año para la adquisición de la Bodega para el almacenamiento de archivo a nivel nacional dado que los espacios para el archivo en cada Oficina de Registro de Instrumentos Públicos son muy reducidos y por ello el archivo misional se encuentra represado, desorganizado y mal archivado, por lo anterior, se requiere una construcción adecuada para el almacenamiento y buen funcionamiento del archivo misional de la entidad y de esta forma mejorar la prestación del servicio público registral en cada ORIP, la anterior adición de recursos por la necesidad expresada motivó una segunda actualización del proyecto.
</t>
    </r>
    <r>
      <rPr>
        <b/>
        <sz val="8"/>
        <color rgb="FF000000"/>
        <rFont val="Arial"/>
      </rPr>
      <t xml:space="preserve">IMPLEMENTACION DEL SISTEMA DE GESTION DOCUMENTAL DE LA SNR A NIVEL   NACIONAL.
</t>
    </r>
    <r>
      <rPr>
        <sz val="8"/>
        <color rgb="FF000000"/>
        <rFont val="Arial"/>
      </rPr>
      <t xml:space="preserve">Dentro de las razones de la baja ejecución del proyecto en mención se debe a un cambio en las prioridades de la Entidad producto de los diagnósticos realizados en las ORIP a nivel  nacional, donde se determinó enfocar los recursos en las ORIP que presentaban mayores dificultades relacionadas con la Gestión Documental,   obligando a la vigencia 2023 realizar la solicitud de actualización del proyecto para la redistribución de recursos, actualización que fue aprobada en el mes de mayo. La transición de la plataforma del DNP del Sistema Unificado de Inversiones y Finanzas Públicas – SUIFP al Plataforma Integrada de Inversión Pública – PIIP causó demoras en el cargue de actualización y modificación de los proyectos para la vigencia 2023; toda vez que las Entidades  se encontraban en procesos de adaptación.
Dentro del proyecto de inversión existe una actividad de contratación de personal a nivel nacional; sin embargo en la actualidad se ha presentado dificultad en la consecución de los perfiles requeridos para apoyar los procesos de gestión documental en las 195 oficinas de Registro de Instrumentos Públicos, con la reformulación de los proyectos de inversión se están adelantando los procesos de contratación de Libros de Antiguo Sistema, intervención de antecedentes registrales y la adquisición del Sistema de Gestión Documental Electrónico y de Archivo SGDEA, a la fecha los proyectos de inversión a cargo de esta Dirección se encuentran en una baja ejecución, en razón a lo enunciado anteriormente.
MEJORAMIENTO DE LA COBERTURA DEL SERVICIO PÚBLICO REGISTRAL  NACIONAL.
Una de los principales causas que motivaron el comportamiento presupuestal para el proyecto de inversión, se traduce con el comienzo de un nuevo periodo de gobierno (2023-2026), el cual conllevó a cambios de visión de país, así como de formulación de nuevos lineamientos y prioridades, dicho escenario político hizo que las metas y productos del proyecto se reorientaran, y para ello, se tuvo que gestionar la actualización del mismo, según los lineamientos en términos de  inversión pública del Departamento Nacional de Planeación. En concordancia con lo anterior, dicho proceso de actualización implica una ruta de revisión por parte de la Oficina Asesora de Planeación de la SNR, así como de la Oficina Asesora de Planeación del Ministerio de Justicia y del Derecho, al igual que, la Subdirección de Justicia del DNP, quien finalmente da el registro final de la actualización el 22 de mayo de los corrientes.  
Es de resaltar, que paralelamente al proceso de Registro del proyecto, se realizaron actividades precontractuales tendientes a precisar aspectos técnicos asociados con la validación de cada uno de los componentes del estudio previo, así como la normatividad archivística aplicable, los procesos técnicos correspondientes y los lineamientos adecuados para la intervención de los libros de antiguo sistema. Lo anterior,  implica realizar el  proceso licitatorio, para la contratación de: “LOS SERVICIOS PARA LA INTERVENCIÓN EN CONSERVACIÓN, PRIMEROS AUXILIOS, DIGITALIZACION E INDEXACIÓN DE LIBROS DE ANTIGUO SISTEMA DE LAS OFICINAS DE REGISTRO DE INSTRUMENTOS PÚBLICOS (ORIP) SELECCIONADAS POR LA SNR Y LO ESTABLECIDO EN EL ANEXO TÉCNICO DEL PRESENTE ESTUDIO DIVIDIDO EN AGRUPACIONES”. Una vez adjudicado el proceso licitatorio, los recursos faltantes se comprometen y de esta manera los efectos presupuestales serán positivos.
</t>
    </r>
    <r>
      <rPr>
        <b/>
        <sz val="8"/>
        <color rgb="FF000000"/>
        <rFont val="Arial"/>
      </rPr>
      <t xml:space="preserve">FORTALECIMIENTO TECNOLOGICO HACIA LA TRANSFORMACION DIGITAL DE LA SNR A NIVEL   NACIONAL.
</t>
    </r>
    <r>
      <rPr>
        <sz val="8"/>
        <color rgb="FF000000"/>
        <rFont val="Arial"/>
      </rPr>
      <t>El proyecto de inversión presenta los compromisos que equivale al 48,51% que si bien al mes de julio se encontraba alineada con el acuerdo de desempeño, al corte del 22 de agosto de 2023 la ejecución frente a la programación para el mes de agosto, ha obedecido en parte a los ahorros presentados en procesos de selección abreviada por acuerdo marco de precios, cabe resaltar que,  los procesos que se adelantan mediante modalidad de subasta inversa para de renovación de software, han presentado observaciones, dificultando la adjudicación en los tiempos proyectados y a  nuevas directrices,  para que se adelanten procesos relacionados con la operación tecnológica, con vigencia futura, lo que ha requerido ajustar los tiempos de inicio.
Frente a las obligaciones corresponde al 37,46%, lo que se encuentra por encima del valor proyectado del acuerdo de desempeño, esto se debe a la gestión tanto de supervisores como proveedores en la consecución de los requerimientos para los tramites de aprobación de pagos lo que se refleja en las obligaciones en SIIF.</t>
    </r>
  </si>
  <si>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</si>
  <si>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</si>
  <si>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</si>
  <si>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</si>
  <si>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</si>
  <si>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</si>
  <si>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</si>
  <si>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</si>
  <si>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</si>
  <si>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</si>
  <si>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</si>
  <si>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</si>
  <si>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</si>
  <si>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</si>
  <si>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</si>
  <si>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</si>
  <si>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</si>
  <si>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</si>
  <si>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</si>
  <si>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</si>
  <si>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Clasificación de notarias en subsidiadas y no subsidiadas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</si>
  <si>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</si>
  <si>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</si>
  <si>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</si>
  <si>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</si>
  <si>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</si>
  <si>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</si>
  <si>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</si>
  <si>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</si>
  <si>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</si>
  <si>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</si>
  <si>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</si>
  <si>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</si>
  <si>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</si>
  <si>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</si>
  <si>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Análisis de la información a Sujetos Objeto de Supervisión</t>
  </si>
  <si>
    <t>Atención a Peticiones</t>
  </si>
  <si>
    <t>Sistema de Gestión Ambiental</t>
  </si>
  <si>
    <t>Orientación e instrucción a Curadores Urbanos</t>
  </si>
  <si>
    <t>error</t>
  </si>
  <si>
    <t>Comunicaciones y expedición de certificaciones</t>
  </si>
  <si>
    <t>Consulta de Índices de Propietarios e Históricos</t>
  </si>
  <si>
    <t>Comunicaciones Internas                 ​</t>
  </si>
  <si>
    <t>Procesos disciplinarios a sujetos objeto de supervisión</t>
  </si>
  <si>
    <t>Auditorias de Gestión</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</si>
  <si>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</si>
  <si>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</si>
  <si>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</si>
  <si>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</si>
  <si>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</si>
  <si>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</si>
  <si>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</si>
  <si>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a Instrucciones Administrativas y Providencias Judiciales</t>
  </si>
  <si>
    <t>Mecanismos de participación ciudadana OAC</t>
  </si>
  <si>
    <t>Sistema de Gestión de la Calidad​</t>
  </si>
  <si>
    <t>Orientación e instrucción a Gestores y Operadores Catastrales</t>
  </si>
  <si>
    <t>Creación, Supresión y Modificación de Círculos Notariales</t>
  </si>
  <si>
    <t>Corrección de Documentos sometidos a Registro</t>
  </si>
  <si>
    <t>Notificaciones​</t>
  </si>
  <si>
    <t>Formulación y Seguimiento a planes de mejoramiento integrados</t>
  </si>
  <si>
    <t>Programación Presupuestal</t>
  </si>
  <si>
    <t>Mantenimiento de la Infraestructura Física</t>
  </si>
  <si>
    <t>Innovación y desarrollo</t>
  </si>
  <si>
    <t xml:space="preserve">Gestión Investigación Institucional </t>
  </si>
  <si>
    <t>Nómina</t>
  </si>
  <si>
    <t>Preservación y Conservación Documental</t>
  </si>
  <si>
    <t>Contabilización y Generación de Obligaciones</t>
  </si>
  <si>
    <t>Concurso y Carretal Notarial</t>
  </si>
  <si>
    <t>Supervisión a Sujetos Objeto de Supervisión</t>
  </si>
  <si>
    <t>Sistema de Gestión de SST</t>
  </si>
  <si>
    <t>Orientación e instrucción a Notarios y Cónsules</t>
  </si>
  <si>
    <t>Creación, supresión y modificación de códigos jurídicos notariales</t>
  </si>
  <si>
    <t>Creación, Supresión y Modificación  de Círculos Registrales</t>
  </si>
  <si>
    <t>Seguimiento,  medición y evaluación de la Gestión </t>
  </si>
  <si>
    <t xml:space="preserve">Siniestros y Seguros </t>
  </si>
  <si>
    <t>Retiro del Servicio.​</t>
  </si>
  <si>
    <t>Producción, Gestión y Tramites Documentales</t>
  </si>
  <si>
    <t>Contabilización y Liquidación Ley 55/85</t>
  </si>
  <si>
    <t>Jurisdicción Coactiva</t>
  </si>
  <si>
    <t>Visitas Especiales a los Sujetos Objeto de Supervisión</t>
  </si>
  <si>
    <t>Sistema de Seguridad de la Información</t>
  </si>
  <si>
    <t>Orientación e instrucción a Registradores de Instrumentos Públicos</t>
  </si>
  <si>
    <t>Inducción y capacitación para notarios y cónsules</t>
  </si>
  <si>
    <t>Creación, Supresión y Modificación de Códigos de Actos Jurídicos Registrales</t>
  </si>
  <si>
    <t xml:space="preserve">Suministros de bienes y servicios </t>
  </si>
  <si>
    <t>Vinculación</t>
  </si>
  <si>
    <t>Devoluciones de Dinero</t>
  </si>
  <si>
    <t>Visitas Generales a los Sujetos Objeto de Supervisión</t>
  </si>
  <si>
    <t>Registro público de carrera notarial</t>
  </si>
  <si>
    <t xml:space="preserve">Expedición de Certificados Inmobiliarios </t>
  </si>
  <si>
    <t>Ejecución Presupuestal</t>
  </si>
  <si>
    <t>Reparto notarial</t>
  </si>
  <si>
    <t>Gestión registral para el saneamiento y la formalización de la propiedad inmobiliaria urbana</t>
  </si>
  <si>
    <t>Estados Financieros</t>
  </si>
  <si>
    <t>Trámite de novedades de notarios</t>
  </si>
  <si>
    <t>Implementación de Modelo de Servicio Ventanilla Única</t>
  </si>
  <si>
    <t>Operaciones Reciprocas</t>
  </si>
  <si>
    <t>Trámite de novedades notariales</t>
  </si>
  <si>
    <t>Interoperabilidad Registro – Catastro Multipropósito</t>
  </si>
  <si>
    <t>Pagos institucionales</t>
  </si>
  <si>
    <t>Manejo Administrativo Novedades en las ORIP</t>
  </si>
  <si>
    <t>Recaudos</t>
  </si>
  <si>
    <t>Registro de Instrumentos Públicos</t>
  </si>
  <si>
    <t>Reclasificación y Conciliaciones de Retención en la Fuente</t>
  </si>
  <si>
    <t>Planeación Institucional e Inversion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</si>
</sst>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1" x14ac:knownFonts="1">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sz val="11"/>
      <color rgb="FF006100"/>
      <name val="Calibri"/>
      <family val="2"/>
      <scheme val="minor"/>
    </font>
    <font>
      <b/>
      <sz val="10"/>
      <color rgb="FF000000"/>
      <name val="Calibri"/>
    </font>
    <font>
      <sz val="10"/>
      <color rgb="FF000000"/>
      <name val="Calibri"/>
    </font>
    <font>
      <sz val="8"/>
      <name val="Arial"/>
      <family val="2"/>
    </font>
    <font>
      <sz val="11"/>
      <color rgb="FF000000"/>
      <name val="Calibri"/>
      <scheme val="minor"/>
    </font>
    <font>
      <b/>
      <sz val="8"/>
      <color rgb="FF000000"/>
      <name val="Arial"/>
    </font>
    <font>
      <sz val="8"/>
      <color rgb="FF000000"/>
      <name val="Arial"/>
    </font>
    <font>
      <sz val="8"/>
      <color rgb="FF000000"/>
      <name val="Arial"/>
      <family val="2"/>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
      <patternFill patternType="solid">
        <fgColor rgb="FFC6EFCE"/>
      </patternFill>
    </fill>
  </fills>
  <borders count="4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9" fontId="2" fillId="0" borderId="0" applyFont="0" applyFill="0" applyBorder="0" applyAlignment="0" applyProtection="0">
      <alignment vertical="center"/>
    </xf>
    <xf numFmtId="0" fontId="3" fillId="0" borderId="0"/>
    <xf numFmtId="0" fontId="33" fillId="7" borderId="0" applyNumberFormat="0" applyBorder="0" applyAlignment="0" applyProtection="0"/>
    <xf numFmtId="43" fontId="2" fillId="0" borderId="0" applyFont="0" applyFill="0" applyBorder="0" applyAlignment="0" applyProtection="0"/>
  </cellStyleXfs>
  <cellXfs count="212">
    <xf numFmtId="0" fontId="0" fillId="0" borderId="0" xfId="0">
      <alignment vertical="center"/>
    </xf>
    <xf numFmtId="0" fontId="5" fillId="0" borderId="0" xfId="0" applyFont="1">
      <alignment vertical="center"/>
    </xf>
    <xf numFmtId="0" fontId="5" fillId="3" borderId="0" xfId="0" applyFont="1" applyFill="1">
      <alignment vertical="center"/>
    </xf>
    <xf numFmtId="0" fontId="9" fillId="4" borderId="0" xfId="0" applyFont="1" applyFill="1" applyAlignment="1"/>
    <xf numFmtId="0" fontId="9" fillId="4" borderId="0" xfId="0" applyFont="1" applyFill="1" applyAlignment="1">
      <alignment wrapText="1"/>
    </xf>
    <xf numFmtId="0" fontId="9" fillId="4" borderId="0" xfId="0" applyFont="1" applyFill="1" applyAlignment="1">
      <alignment horizontal="left"/>
    </xf>
    <xf numFmtId="0" fontId="9"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10" fillId="3" borderId="10" xfId="0" applyFont="1" applyFill="1" applyBorder="1">
      <alignment vertical="center"/>
    </xf>
    <xf numFmtId="0" fontId="9" fillId="3" borderId="10" xfId="0" applyFont="1" applyFill="1" applyBorder="1" applyAlignment="1"/>
    <xf numFmtId="0" fontId="9"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9" fillId="0" borderId="0" xfId="0" applyFont="1" applyAlignment="1">
      <alignment horizontal="left"/>
    </xf>
    <xf numFmtId="0" fontId="9" fillId="3" borderId="0" xfId="0" applyFont="1" applyFill="1" applyAlignment="1"/>
    <xf numFmtId="0" fontId="5" fillId="3" borderId="12" xfId="0" applyFont="1" applyFill="1" applyBorder="1" applyAlignment="1"/>
    <xf numFmtId="0" fontId="5" fillId="3" borderId="0" xfId="0" applyFont="1" applyFill="1" applyAlignment="1"/>
    <xf numFmtId="0" fontId="10" fillId="3" borderId="0" xfId="0" applyFont="1" applyFill="1">
      <alignment vertical="center"/>
    </xf>
    <xf numFmtId="0" fontId="14" fillId="3" borderId="10" xfId="0" applyFont="1" applyFill="1" applyBorder="1" applyAlignment="1"/>
    <xf numFmtId="0" fontId="14" fillId="0" borderId="0" xfId="0" applyFont="1" applyAlignment="1"/>
    <xf numFmtId="0" fontId="14" fillId="3" borderId="0" xfId="0" applyFont="1" applyFill="1" applyAlignment="1"/>
    <xf numFmtId="0" fontId="9" fillId="3" borderId="10" xfId="0" applyFont="1" applyFill="1" applyBorder="1" applyAlignment="1">
      <alignment horizontal="left"/>
    </xf>
    <xf numFmtId="0" fontId="9" fillId="3" borderId="0" xfId="0" applyFont="1" applyFill="1" applyAlignment="1">
      <alignment horizontal="left"/>
    </xf>
    <xf numFmtId="0" fontId="9" fillId="0" borderId="10" xfId="0" applyFont="1" applyBorder="1" applyAlignment="1"/>
    <xf numFmtId="0" fontId="9" fillId="0" borderId="11" xfId="0" applyFont="1" applyBorder="1" applyAlignment="1"/>
    <xf numFmtId="0" fontId="9" fillId="0" borderId="13" xfId="0" applyFont="1" applyBorder="1" applyAlignment="1"/>
    <xf numFmtId="0" fontId="9" fillId="0" borderId="15" xfId="0" applyFont="1" applyBorder="1" applyAlignment="1"/>
    <xf numFmtId="0" fontId="9" fillId="0" borderId="16" xfId="0" applyFont="1" applyBorder="1" applyAlignment="1"/>
    <xf numFmtId="0" fontId="15" fillId="0" borderId="0" xfId="0" applyFont="1" applyAlignment="1"/>
    <xf numFmtId="0" fontId="4"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3" borderId="15" xfId="0" applyFont="1" applyFill="1" applyBorder="1" applyAlignment="1"/>
    <xf numFmtId="0" fontId="9" fillId="4" borderId="0" xfId="0" applyFont="1" applyFill="1" applyAlignment="1">
      <alignment horizontal="right"/>
    </xf>
    <xf numFmtId="0" fontId="5" fillId="3" borderId="0" xfId="0" applyFont="1" applyFill="1" applyAlignment="1">
      <alignment horizontal="right" vertical="center"/>
    </xf>
    <xf numFmtId="9" fontId="9" fillId="3" borderId="10" xfId="1" applyFont="1" applyFill="1" applyBorder="1" applyAlignment="1">
      <alignment horizontal="left"/>
    </xf>
    <xf numFmtId="9" fontId="9" fillId="3" borderId="0" xfId="1" applyFont="1" applyFill="1" applyBorder="1" applyAlignment="1">
      <alignment horizontal="left"/>
    </xf>
    <xf numFmtId="9" fontId="12" fillId="3" borderId="15" xfId="1" applyFont="1" applyFill="1" applyBorder="1" applyAlignment="1"/>
    <xf numFmtId="9" fontId="4" fillId="2" borderId="3" xfId="1" applyFont="1" applyFill="1" applyBorder="1" applyAlignment="1">
      <alignment horizontal="center" vertical="center" wrapText="1"/>
    </xf>
    <xf numFmtId="9" fontId="9"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6" fillId="3" borderId="15" xfId="0" applyFont="1" applyFill="1" applyBorder="1" applyAlignment="1"/>
    <xf numFmtId="0" fontId="9" fillId="0" borderId="14" xfId="0" applyFont="1" applyBorder="1" applyAlignment="1"/>
    <xf numFmtId="0" fontId="12" fillId="3" borderId="15" xfId="0" applyFont="1" applyFill="1" applyBorder="1" applyAlignment="1">
      <alignment horizontal="right"/>
    </xf>
    <xf numFmtId="0" fontId="15"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1" fillId="3" borderId="11" xfId="0" applyFont="1" applyFill="1" applyBorder="1" applyAlignment="1">
      <alignment horizontal="right"/>
    </xf>
    <xf numFmtId="0" fontId="11" fillId="3" borderId="13" xfId="0" applyFont="1" applyFill="1" applyBorder="1" applyAlignment="1">
      <alignment horizontal="right"/>
    </xf>
    <xf numFmtId="14" fontId="11" fillId="3" borderId="13" xfId="0" applyNumberFormat="1" applyFont="1" applyFill="1" applyBorder="1" applyAlignment="1">
      <alignment horizontal="right"/>
    </xf>
    <xf numFmtId="0" fontId="12" fillId="3" borderId="16" xfId="0" applyFont="1" applyFill="1" applyBorder="1" applyAlignment="1">
      <alignment horizontal="right"/>
    </xf>
    <xf numFmtId="0" fontId="7" fillId="0" borderId="3" xfId="0" applyFont="1" applyBorder="1" applyAlignment="1">
      <alignment horizontal="center" vertical="center" wrapText="1"/>
    </xf>
    <xf numFmtId="0" fontId="10" fillId="3" borderId="0" xfId="0" applyFont="1" applyFill="1" applyAlignment="1">
      <alignment horizontal="left" vertical="center"/>
    </xf>
    <xf numFmtId="0" fontId="8" fillId="3" borderId="3" xfId="0" applyFont="1" applyFill="1" applyBorder="1" applyAlignment="1">
      <alignment horizontal="center" vertical="center" wrapText="1"/>
    </xf>
    <xf numFmtId="0" fontId="15" fillId="0" borderId="0" xfId="0" applyFont="1" applyAlignment="1">
      <alignment horizontal="right"/>
    </xf>
    <xf numFmtId="0" fontId="5" fillId="0" borderId="3" xfId="0" applyFont="1" applyBorder="1" applyAlignment="1"/>
    <xf numFmtId="0" fontId="6" fillId="0" borderId="3" xfId="0" applyFont="1" applyBorder="1" applyAlignment="1"/>
    <xf numFmtId="0" fontId="19" fillId="0" borderId="3" xfId="0" applyFont="1" applyBorder="1" applyAlignment="1"/>
    <xf numFmtId="0" fontId="19" fillId="0" borderId="0" xfId="0" applyFont="1" applyAlignment="1">
      <alignment horizontal="center"/>
    </xf>
    <xf numFmtId="0" fontId="12" fillId="3" borderId="15" xfId="0" applyFont="1" applyFill="1" applyBorder="1">
      <alignment vertical="center"/>
    </xf>
    <xf numFmtId="0" fontId="21" fillId="3" borderId="10" xfId="0" applyFont="1" applyFill="1" applyBorder="1" applyAlignment="1">
      <alignment horizontal="right" vertical="center"/>
    </xf>
    <xf numFmtId="0" fontId="21" fillId="3" borderId="0" xfId="0" applyFont="1" applyFill="1" applyAlignment="1">
      <alignment horizontal="right" vertical="center"/>
    </xf>
    <xf numFmtId="0" fontId="23" fillId="3" borderId="10" xfId="0" applyFont="1" applyFill="1" applyBorder="1" applyAlignment="1"/>
    <xf numFmtId="0" fontId="23" fillId="0" borderId="0" xfId="0" applyFont="1" applyAlignment="1"/>
    <xf numFmtId="0" fontId="22" fillId="3" borderId="0" xfId="0" applyFont="1" applyFill="1">
      <alignment vertical="center"/>
    </xf>
    <xf numFmtId="0" fontId="17" fillId="4" borderId="11" xfId="0" applyFont="1" applyFill="1" applyBorder="1" applyAlignment="1">
      <alignment horizontal="center"/>
    </xf>
    <xf numFmtId="0" fontId="11" fillId="3" borderId="11" xfId="0" applyFont="1" applyFill="1" applyBorder="1" applyAlignment="1"/>
    <xf numFmtId="0" fontId="11" fillId="3" borderId="13" xfId="0" applyFont="1" applyFill="1" applyBorder="1" applyAlignment="1">
      <alignment horizontal="left"/>
    </xf>
    <xf numFmtId="14" fontId="11" fillId="3" borderId="13" xfId="0" applyNumberFormat="1" applyFont="1" applyFill="1" applyBorder="1" applyAlignment="1">
      <alignment horizontal="left"/>
    </xf>
    <xf numFmtId="0" fontId="12" fillId="3" borderId="14" xfId="0" applyFont="1" applyFill="1" applyBorder="1" applyAlignment="1"/>
    <xf numFmtId="0" fontId="12" fillId="3" borderId="16" xfId="0" applyFont="1" applyFill="1" applyBorder="1" applyAlignment="1"/>
    <xf numFmtId="0" fontId="26" fillId="3" borderId="24" xfId="0" applyFont="1" applyFill="1" applyBorder="1" applyAlignment="1">
      <alignment horizontal="left"/>
    </xf>
    <xf numFmtId="0" fontId="26" fillId="3" borderId="27" xfId="0" applyFont="1" applyFill="1" applyBorder="1" applyAlignment="1">
      <alignment horizontal="left"/>
    </xf>
    <xf numFmtId="0" fontId="18" fillId="2" borderId="17" xfId="0" applyFont="1" applyFill="1" applyBorder="1" applyAlignment="1">
      <alignment horizontal="right" vertical="center"/>
    </xf>
    <xf numFmtId="0" fontId="18" fillId="2" borderId="11" xfId="0" applyFont="1" applyFill="1" applyBorder="1" applyAlignment="1">
      <alignment horizontal="right" vertical="center"/>
    </xf>
    <xf numFmtId="0" fontId="18" fillId="2" borderId="10" xfId="0" applyFont="1" applyFill="1" applyBorder="1" applyAlignment="1">
      <alignment horizontal="right" vertical="center"/>
    </xf>
    <xf numFmtId="0" fontId="18" fillId="2" borderId="9" xfId="0" applyFont="1" applyFill="1" applyBorder="1" applyAlignment="1">
      <alignment horizontal="center" vertical="center"/>
    </xf>
    <xf numFmtId="10" fontId="29" fillId="3" borderId="32" xfId="1" applyNumberFormat="1" applyFont="1" applyFill="1" applyBorder="1" applyAlignment="1">
      <alignment horizontal="right"/>
    </xf>
    <xf numFmtId="10" fontId="29" fillId="3" borderId="3" xfId="1" applyNumberFormat="1" applyFont="1" applyFill="1" applyBorder="1" applyAlignment="1">
      <alignment horizontal="right"/>
    </xf>
    <xf numFmtId="10" fontId="29" fillId="3" borderId="24" xfId="1" applyNumberFormat="1" applyFont="1" applyFill="1" applyBorder="1" applyAlignment="1">
      <alignment horizontal="right"/>
    </xf>
    <xf numFmtId="9" fontId="26" fillId="3" borderId="33"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7" xfId="0" applyBorder="1" applyAlignment="1">
      <alignment horizontal="left"/>
    </xf>
    <xf numFmtId="0" fontId="22"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9" fontId="5" fillId="0" borderId="0" xfId="1" applyFont="1" applyAlignment="1">
      <alignment vertical="center"/>
    </xf>
    <xf numFmtId="0" fontId="33" fillId="7" borderId="0" xfId="3" applyBorder="1" applyAlignment="1">
      <alignment vertical="center"/>
    </xf>
    <xf numFmtId="9" fontId="7" fillId="0" borderId="3" xfId="0" applyNumberFormat="1" applyFont="1" applyBorder="1" applyAlignment="1">
      <alignment horizontal="center" vertical="center" wrapText="1"/>
    </xf>
    <xf numFmtId="0" fontId="5" fillId="3" borderId="38" xfId="0" applyFont="1" applyFill="1" applyBorder="1" applyAlignment="1">
      <alignment horizontal="left" wrapText="1"/>
    </xf>
    <xf numFmtId="0" fontId="5" fillId="3" borderId="39" xfId="0" applyFont="1" applyFill="1" applyBorder="1" applyAlignment="1">
      <alignment horizontal="left"/>
    </xf>
    <xf numFmtId="9" fontId="28" fillId="3" borderId="31" xfId="1" applyFont="1" applyFill="1" applyBorder="1" applyAlignment="1">
      <alignment horizontal="right"/>
    </xf>
    <xf numFmtId="10" fontId="1" fillId="3" borderId="30" xfId="1" applyNumberFormat="1" applyFont="1" applyFill="1" applyBorder="1" applyAlignment="1">
      <alignment horizontal="right" vertical="center" wrapText="1"/>
    </xf>
    <xf numFmtId="164" fontId="1" fillId="3" borderId="30" xfId="1" applyNumberFormat="1" applyFont="1" applyFill="1" applyBorder="1" applyAlignment="1">
      <alignment horizontal="right" vertical="center" wrapText="1"/>
    </xf>
    <xf numFmtId="10" fontId="1" fillId="3" borderId="30" xfId="4" applyNumberFormat="1" applyFont="1" applyFill="1" applyBorder="1" applyAlignment="1">
      <alignment horizontal="right" vertical="center" wrapText="1"/>
    </xf>
    <xf numFmtId="164" fontId="1" fillId="3" borderId="32" xfId="1" applyNumberFormat="1" applyFont="1" applyFill="1" applyBorder="1" applyAlignment="1">
      <alignment horizontal="right" vertical="center" wrapText="1"/>
    </xf>
    <xf numFmtId="10" fontId="1" fillId="3" borderId="43" xfId="4" applyNumberFormat="1" applyFont="1" applyFill="1" applyBorder="1" applyAlignment="1">
      <alignment horizontal="right" vertical="center" wrapText="1"/>
    </xf>
    <xf numFmtId="164" fontId="1" fillId="3" borderId="44" xfId="1" applyNumberFormat="1" applyFont="1" applyFill="1" applyBorder="1" applyAlignment="1">
      <alignment horizontal="right" vertical="center" wrapText="1"/>
    </xf>
    <xf numFmtId="10" fontId="1" fillId="3" borderId="32" xfId="1" applyNumberFormat="1" applyFont="1" applyFill="1" applyBorder="1" applyAlignment="1">
      <alignment horizontal="right" vertical="center" wrapText="1"/>
    </xf>
    <xf numFmtId="10" fontId="37" fillId="0" borderId="45" xfId="0" applyNumberFormat="1" applyFont="1" applyBorder="1" applyAlignment="1">
      <alignment horizontal="right" vertical="center"/>
    </xf>
    <xf numFmtId="10" fontId="37" fillId="0" borderId="0" xfId="0" applyNumberFormat="1" applyFont="1" applyAlignment="1">
      <alignment horizontal="right"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5" fillId="0" borderId="3" xfId="0" applyFont="1" applyBorder="1" applyAlignment="1">
      <alignment horizontal="left"/>
    </xf>
    <xf numFmtId="0" fontId="27" fillId="3" borderId="1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6" fillId="3" borderId="17"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0" xfId="0" applyFont="1" applyFill="1" applyAlignment="1">
      <alignment horizontal="center" vertical="center"/>
    </xf>
    <xf numFmtId="0" fontId="30" fillId="3" borderId="15" xfId="0" applyFont="1" applyFill="1" applyBorder="1" applyAlignment="1">
      <alignment horizontal="center" vertical="center"/>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24" fillId="4" borderId="34" xfId="0" applyFont="1" applyFill="1" applyBorder="1" applyAlignment="1">
      <alignment horizontal="center"/>
    </xf>
    <xf numFmtId="0" fontId="24" fillId="4" borderId="35" xfId="0" applyFont="1" applyFill="1" applyBorder="1" applyAlignment="1">
      <alignment horizontal="center"/>
    </xf>
    <xf numFmtId="0" fontId="24" fillId="4" borderId="36" xfId="0" applyFont="1" applyFill="1" applyBorder="1" applyAlignment="1">
      <alignment horizontal="center"/>
    </xf>
    <xf numFmtId="0" fontId="25" fillId="4" borderId="34" xfId="0" applyFont="1" applyFill="1" applyBorder="1" applyAlignment="1">
      <alignment horizontal="center"/>
    </xf>
    <xf numFmtId="0" fontId="25" fillId="4" borderId="35" xfId="0" applyFont="1" applyFill="1" applyBorder="1" applyAlignment="1">
      <alignment horizontal="center"/>
    </xf>
    <xf numFmtId="0" fontId="25" fillId="4" borderId="36" xfId="0" applyFont="1" applyFill="1" applyBorder="1" applyAlignment="1">
      <alignment horizont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2" fontId="4" fillId="2" borderId="3" xfId="0" applyNumberFormat="1" applyFont="1" applyFill="1" applyBorder="1" applyAlignment="1">
      <alignment horizontal="center" vertical="top"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40"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7" fillId="0" borderId="28" xfId="0" applyFont="1" applyBorder="1" applyAlignment="1">
      <alignment horizontal="center" wrapText="1"/>
    </xf>
    <xf numFmtId="0" fontId="7" fillId="0" borderId="28" xfId="0" applyFont="1" applyBorder="1" applyAlignment="1">
      <alignment horizontal="center"/>
    </xf>
    <xf numFmtId="0" fontId="35" fillId="0" borderId="23" xfId="0" applyFont="1" applyBorder="1" applyAlignment="1">
      <alignment horizontal="center" wrapText="1"/>
    </xf>
    <xf numFmtId="0" fontId="7" fillId="0" borderId="10" xfId="0" applyFont="1" applyBorder="1" applyAlignment="1">
      <alignment horizontal="center" wrapText="1"/>
    </xf>
    <xf numFmtId="0" fontId="7" fillId="0" borderId="22" xfId="0" applyFont="1" applyBorder="1" applyAlignment="1">
      <alignment horizontal="center" wrapText="1"/>
    </xf>
    <xf numFmtId="0" fontId="7" fillId="0" borderId="40" xfId="0" applyFont="1" applyBorder="1" applyAlignment="1">
      <alignment horizontal="center" wrapText="1"/>
    </xf>
    <xf numFmtId="0" fontId="7" fillId="0" borderId="0" xfId="0" applyFont="1" applyAlignment="1">
      <alignment horizontal="center" wrapText="1"/>
    </xf>
    <xf numFmtId="0" fontId="7" fillId="0" borderId="2"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wrapText="1"/>
    </xf>
    <xf numFmtId="0" fontId="4" fillId="2" borderId="39" xfId="0" applyFont="1" applyFill="1" applyBorder="1" applyAlignment="1">
      <alignment horizont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3" xfId="0" applyFont="1" applyFill="1" applyBorder="1" applyAlignment="1">
      <alignment horizontal="center"/>
    </xf>
    <xf numFmtId="0" fontId="7" fillId="0" borderId="4" xfId="0" applyFont="1" applyBorder="1" applyAlignment="1">
      <alignment horizontal="center"/>
    </xf>
    <xf numFmtId="2" fontId="4" fillId="2" borderId="5" xfId="0" applyNumberFormat="1" applyFont="1" applyFill="1" applyBorder="1" applyAlignment="1">
      <alignment horizontal="center" vertical="top" wrapText="1"/>
    </xf>
    <xf numFmtId="2" fontId="4" fillId="2" borderId="6" xfId="0" applyNumberFormat="1"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2" fontId="4" fillId="2" borderId="8" xfId="0" applyNumberFormat="1" applyFont="1" applyFill="1" applyBorder="1" applyAlignment="1">
      <alignment horizontal="center" vertical="top" wrapText="1"/>
    </xf>
    <xf numFmtId="0" fontId="40" fillId="0" borderId="23" xfId="0" applyFont="1" applyBorder="1" applyAlignment="1">
      <alignment horizontal="left" vertical="center" wrapText="1"/>
    </xf>
    <xf numFmtId="0" fontId="36" fillId="0" borderId="10" xfId="0" applyFont="1" applyBorder="1" applyAlignment="1">
      <alignment horizontal="left" vertical="center"/>
    </xf>
    <xf numFmtId="0" fontId="36" fillId="0" borderId="22" xfId="0" applyFont="1" applyBorder="1" applyAlignment="1">
      <alignment horizontal="left" vertical="center"/>
    </xf>
    <xf numFmtId="0" fontId="36" fillId="0" borderId="40" xfId="0" applyFont="1" applyBorder="1" applyAlignment="1">
      <alignment horizontal="left" vertical="center"/>
    </xf>
    <xf numFmtId="0" fontId="36" fillId="0" borderId="0" xfId="0" applyFont="1" applyAlignment="1">
      <alignment horizontal="left" vertical="center"/>
    </xf>
    <xf numFmtId="0" fontId="36" fillId="0" borderId="2" xfId="0" applyFont="1" applyBorder="1" applyAlignment="1">
      <alignment horizontal="left" vertical="center"/>
    </xf>
    <xf numFmtId="0" fontId="36" fillId="0" borderId="7" xfId="0" applyFont="1" applyBorder="1" applyAlignment="1">
      <alignment horizontal="left" vertical="center"/>
    </xf>
    <xf numFmtId="0" fontId="36" fillId="0" borderId="1" xfId="0" applyFont="1" applyBorder="1" applyAlignment="1">
      <alignment horizontal="left" vertical="center"/>
    </xf>
    <xf numFmtId="0" fontId="36" fillId="0" borderId="8" xfId="0" applyFont="1" applyBorder="1" applyAlignment="1">
      <alignment horizontal="left" vertical="center"/>
    </xf>
    <xf numFmtId="0" fontId="31" fillId="3" borderId="10" xfId="0" applyFont="1" applyFill="1" applyBorder="1" applyAlignment="1">
      <alignment horizontal="center" vertical="center"/>
    </xf>
    <xf numFmtId="0" fontId="31" fillId="3" borderId="0" xfId="0" applyFont="1" applyFill="1" applyAlignment="1">
      <alignment horizontal="center" vertical="center"/>
    </xf>
    <xf numFmtId="0" fontId="31" fillId="3" borderId="15" xfId="0" applyFont="1" applyFill="1" applyBorder="1" applyAlignment="1">
      <alignment horizontal="center" vertical="center"/>
    </xf>
    <xf numFmtId="0" fontId="7" fillId="0" borderId="26"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25" xfId="0" applyFont="1" applyBorder="1" applyAlignment="1">
      <alignment horizont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22" xfId="0" applyFont="1" applyFill="1" applyBorder="1" applyAlignment="1">
      <alignment horizontal="left" vertical="center"/>
    </xf>
    <xf numFmtId="0" fontId="4" fillId="2" borderId="15" xfId="0" applyFont="1" applyFill="1" applyBorder="1" applyAlignment="1">
      <alignment horizontal="left" vertical="center"/>
    </xf>
    <xf numFmtId="0" fontId="4" fillId="2" borderId="25" xfId="0"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0" fillId="0" borderId="0" xfId="0" applyAlignment="1">
      <alignment horizontal="center" vertical="center"/>
    </xf>
  </cellXfs>
  <cellStyles count="5">
    <cellStyle name="Buena" xfId="3" builtinId="26"/>
    <cellStyle name="Millares" xfId="4" builtinId="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DE DATOS '!$F$12:$Q$12</c:f>
              <c:numCache>
                <c:formatCode>0.00%</c:formatCode>
                <c:ptCount val="12"/>
                <c:pt idx="0">
                  <c:v>1.0833333333333335</c:v>
                </c:pt>
                <c:pt idx="1">
                  <c:v>0.74962593516209464</c:v>
                </c:pt>
                <c:pt idx="2">
                  <c:v>0.64352599289635137</c:v>
                </c:pt>
                <c:pt idx="3">
                  <c:v>0.34108527131782951</c:v>
                </c:pt>
                <c:pt idx="4">
                  <c:v>0.32732394366197182</c:v>
                </c:pt>
                <c:pt idx="5">
                  <c:v>0.3542113903270615</c:v>
                </c:pt>
                <c:pt idx="6">
                  <c:v>0.99188575137942225</c:v>
                </c:pt>
                <c:pt idx="7">
                  <c:v>0.63345484001620089</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val>
            <c:numRef>
              <c:f>'REPORTE DE DATOS '!$F$13:$Q$13</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dLbls>
          <c:showLegendKey val="0"/>
          <c:showVal val="1"/>
          <c:showCatName val="0"/>
          <c:showSerName val="0"/>
          <c:showPercent val="0"/>
          <c:showBubbleSize val="0"/>
        </c:dLbls>
        <c:marker val="1"/>
        <c:smooth val="0"/>
        <c:axId val="1590298432"/>
        <c:axId val="1590288096"/>
      </c:lineChart>
      <c:catAx>
        <c:axId val="1590298432"/>
        <c:scaling>
          <c:orientation val="minMax"/>
        </c:scaling>
        <c:delete val="0"/>
        <c:axPos val="b"/>
        <c:numFmt formatCode="General" sourceLinked="0"/>
        <c:majorTickMark val="none"/>
        <c:minorTickMark val="none"/>
        <c:tickLblPos val="nextTo"/>
        <c:crossAx val="1590288096"/>
        <c:crosses val="autoZero"/>
        <c:auto val="1"/>
        <c:lblAlgn val="ctr"/>
        <c:lblOffset val="100"/>
        <c:noMultiLvlLbl val="0"/>
      </c:catAx>
      <c:valAx>
        <c:axId val="1590288096"/>
        <c:scaling>
          <c:orientation val="minMax"/>
        </c:scaling>
        <c:delete val="1"/>
        <c:axPos val="l"/>
        <c:numFmt formatCode="0%" sourceLinked="0"/>
        <c:majorTickMark val="out"/>
        <c:minorTickMark val="none"/>
        <c:tickLblPos val="nextTo"/>
        <c:crossAx val="159029843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barChart>
        <c:barDir val="col"/>
        <c:grouping val="clustered"/>
        <c:varyColors val="0"/>
        <c:ser>
          <c:idx val="1"/>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DE DATOS '!#REF!</c:f>
              <c:numCache>
                <c:formatCode>0.00%</c:formatCode>
                <c:ptCount val="1"/>
                <c:pt idx="0">
                  <c:v>1</c:v>
                </c:pt>
              </c:numCache>
            </c:numRef>
          </c:val>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tx>
              </c15:filteredSeriesTitle>
            </c:ext>
          </c:extLst>
        </c:ser>
        <c:ser>
          <c:idx val="3"/>
          <c:order val="1"/>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val>
            <c:numRef>
              <c:f>'REPORTE DE DATOS '!#REF!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tx>
              </c15:filteredSeriesTitle>
            </c:ext>
          </c:extLst>
        </c:ser>
        <c:dLbls>
          <c:showLegendKey val="0"/>
          <c:showVal val="1"/>
          <c:showCatName val="0"/>
          <c:showSerName val="0"/>
          <c:showPercent val="0"/>
          <c:showBubbleSize val="0"/>
        </c:dLbls>
        <c:gapWidth val="150"/>
        <c:axId val="1590289728"/>
        <c:axId val="1590294624"/>
      </c:barChart>
      <c:catAx>
        <c:axId val="1590289728"/>
        <c:scaling>
          <c:orientation val="minMax"/>
        </c:scaling>
        <c:delete val="0"/>
        <c:axPos val="b"/>
        <c:numFmt formatCode="General" sourceLinked="0"/>
        <c:majorTickMark val="none"/>
        <c:minorTickMark val="none"/>
        <c:tickLblPos val="nextTo"/>
        <c:crossAx val="1590294624"/>
        <c:crosses val="autoZero"/>
        <c:auto val="1"/>
        <c:lblAlgn val="ctr"/>
        <c:lblOffset val="100"/>
        <c:noMultiLvlLbl val="0"/>
      </c:catAx>
      <c:valAx>
        <c:axId val="1590294624"/>
        <c:scaling>
          <c:orientation val="minMax"/>
        </c:scaling>
        <c:delete val="1"/>
        <c:axPos val="l"/>
        <c:numFmt formatCode="0%" sourceLinked="0"/>
        <c:majorTickMark val="out"/>
        <c:minorTickMark val="none"/>
        <c:tickLblPos val="nextTo"/>
        <c:crossAx val="159028972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628650</xdr:colOff>
      <xdr:row>4</xdr:row>
      <xdr:rowOff>114299</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409575</xdr:colOff>
      <xdr:row>1</xdr:row>
      <xdr:rowOff>85725</xdr:rowOff>
    </xdr:from>
    <xdr:to>
      <xdr:col>12</xdr:col>
      <xdr:colOff>666927</xdr:colOff>
      <xdr:row>4</xdr:row>
      <xdr:rowOff>85793</xdr:rowOff>
    </xdr:to>
    <xdr:pic>
      <xdr:nvPicPr>
        <xdr:cNvPr id="2" name="Imagen 1"/>
        <xdr:cNvPicPr>
          <a:picLocks noChangeAspect="1"/>
        </xdr:cNvPicPr>
      </xdr:nvPicPr>
      <xdr:blipFill>
        <a:blip xmlns:r="http://schemas.openxmlformats.org/officeDocument/2006/relationships" r:embed="rId2"/>
        <a:stretch>
          <a:fillRect/>
        </a:stretch>
      </xdr:blipFill>
      <xdr:spPr>
        <a:xfrm>
          <a:off x="16630650" y="276225"/>
          <a:ext cx="1267002" cy="485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343150</xdr:colOff>
      <xdr:row>4</xdr:row>
      <xdr:rowOff>15802</xdr:rowOff>
    </xdr:to>
    <xdr:pic>
      <xdr:nvPicPr>
        <xdr:cNvPr id="9" name="5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437030</xdr:colOff>
      <xdr:row>1</xdr:row>
      <xdr:rowOff>168088</xdr:rowOff>
    </xdr:from>
    <xdr:to>
      <xdr:col>12</xdr:col>
      <xdr:colOff>717914</xdr:colOff>
      <xdr:row>4</xdr:row>
      <xdr:rowOff>48813</xdr:rowOff>
    </xdr:to>
    <xdr:pic>
      <xdr:nvPicPr>
        <xdr:cNvPr id="2" name="Imagen 1"/>
        <xdr:cNvPicPr>
          <a:picLocks noChangeAspect="1"/>
        </xdr:cNvPicPr>
      </xdr:nvPicPr>
      <xdr:blipFill>
        <a:blip xmlns:r="http://schemas.openxmlformats.org/officeDocument/2006/relationships" r:embed="rId2"/>
        <a:stretch>
          <a:fillRect/>
        </a:stretch>
      </xdr:blipFill>
      <xdr:spPr>
        <a:xfrm>
          <a:off x="16248530" y="336176"/>
          <a:ext cx="1267002" cy="485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xmlns=""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xmlns="" id="{00000000-0008-0000-0200-000009000000}"/>
            </a:ext>
          </a:extLst>
        </xdr:cNvPr>
        <xdr:cNvPicPr/>
      </xdr:nvPicPr>
      <xdr:blipFill>
        <a:blip xmlns:r="http://schemas.openxmlformats.org/officeDocument/2006/relationships" r:embed="rId2"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27</xdr:row>
      <xdr:rowOff>0</xdr:rowOff>
    </xdr:from>
    <xdr:to>
      <xdr:col>11</xdr:col>
      <xdr:colOff>361950</xdr:colOff>
      <xdr:row>29</xdr:row>
      <xdr:rowOff>57148</xdr:rowOff>
    </xdr:to>
    <xdr:graphicFrame macro="">
      <xdr:nvGraphicFramePr>
        <xdr:cNvPr id="15" name="4 Gráfico">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718704</xdr:colOff>
      <xdr:row>2</xdr:row>
      <xdr:rowOff>0</xdr:rowOff>
    </xdr:from>
    <xdr:to>
      <xdr:col>23</xdr:col>
      <xdr:colOff>695502</xdr:colOff>
      <xdr:row>4</xdr:row>
      <xdr:rowOff>87525</xdr:rowOff>
    </xdr:to>
    <xdr:pic>
      <xdr:nvPicPr>
        <xdr:cNvPr id="2" name="Imagen 1"/>
        <xdr:cNvPicPr>
          <a:picLocks noChangeAspect="1"/>
        </xdr:cNvPicPr>
      </xdr:nvPicPr>
      <xdr:blipFill>
        <a:blip xmlns:r="http://schemas.openxmlformats.org/officeDocument/2006/relationships" r:embed="rId4"/>
        <a:stretch>
          <a:fillRect/>
        </a:stretch>
      </xdr:blipFill>
      <xdr:spPr>
        <a:xfrm>
          <a:off x="19162568" y="389659"/>
          <a:ext cx="1267002" cy="485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showGridLines="0" tabSelected="1" zoomScaleNormal="100" zoomScaleSheetLayoutView="80" workbookViewId="0">
      <selection activeCell="F26" sqref="F26"/>
    </sheetView>
  </sheetViews>
  <sheetFormatPr baseColWidth="10" defaultColWidth="11.42578125" defaultRowHeight="16.5" customHeight="1" x14ac:dyDescent="0.2"/>
  <cols>
    <col min="1" max="1" width="14.7109375" style="51" customWidth="1"/>
    <col min="2" max="2" width="28" style="1" customWidth="1"/>
    <col min="3" max="3" width="39.28515625" style="1" customWidth="1"/>
    <col min="4" max="4" width="11.42578125" style="1" customWidth="1"/>
    <col min="5" max="5" width="24.140625" style="1" customWidth="1"/>
    <col min="6" max="6" width="54"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x14ac:dyDescent="0.25">
      <c r="A1" s="47"/>
      <c r="B1" s="3"/>
      <c r="C1" s="3"/>
      <c r="D1" s="3"/>
      <c r="E1" s="3"/>
      <c r="F1" s="3"/>
      <c r="G1" s="3"/>
      <c r="H1" s="3"/>
      <c r="I1" s="3"/>
      <c r="J1" s="3"/>
      <c r="K1" s="3"/>
      <c r="L1" s="3"/>
      <c r="M1" s="3"/>
      <c r="N1" s="3"/>
    </row>
    <row r="2" spans="1:14" s="6" customFormat="1" ht="12.95" customHeight="1" x14ac:dyDescent="0.2">
      <c r="A2" s="48"/>
      <c r="B2" s="9"/>
      <c r="C2" s="24"/>
      <c r="D2" s="10"/>
      <c r="E2" s="65" t="s">
        <v>0</v>
      </c>
      <c r="F2" s="92" t="s">
        <v>1</v>
      </c>
      <c r="G2" s="110" t="s">
        <v>2</v>
      </c>
      <c r="H2" s="110"/>
      <c r="I2" s="110"/>
      <c r="J2" s="110"/>
      <c r="K2" s="110"/>
      <c r="L2" s="35"/>
      <c r="M2" s="71"/>
      <c r="N2" s="3"/>
    </row>
    <row r="3" spans="1:14" s="6" customFormat="1" ht="12.95" customHeight="1" x14ac:dyDescent="0.2">
      <c r="A3" s="49"/>
      <c r="B3" s="57"/>
      <c r="D3" s="15"/>
      <c r="E3" s="66" t="s">
        <v>3</v>
      </c>
      <c r="F3" s="96" t="s">
        <v>4</v>
      </c>
      <c r="G3" s="111"/>
      <c r="H3" s="111"/>
      <c r="I3" s="111"/>
      <c r="J3" s="111"/>
      <c r="K3" s="111"/>
      <c r="L3" s="36"/>
      <c r="M3" s="72"/>
      <c r="N3" s="3"/>
    </row>
    <row r="4" spans="1:14" s="6" customFormat="1" ht="12.95" customHeight="1" x14ac:dyDescent="0.2">
      <c r="A4" s="50"/>
      <c r="B4" s="18"/>
      <c r="D4" s="15"/>
      <c r="E4" s="66" t="s">
        <v>5</v>
      </c>
      <c r="F4" s="69" t="s">
        <v>176</v>
      </c>
      <c r="G4" s="111"/>
      <c r="H4" s="111"/>
      <c r="I4" s="111"/>
      <c r="J4" s="111"/>
      <c r="K4" s="111"/>
      <c r="L4" s="36"/>
      <c r="M4" s="73"/>
      <c r="N4" s="3"/>
    </row>
    <row r="5" spans="1:14" s="6" customFormat="1" ht="14.25" customHeight="1" thickBot="1" x14ac:dyDescent="0.4">
      <c r="A5" s="74"/>
      <c r="B5" s="32"/>
      <c r="C5" s="44"/>
      <c r="D5" s="32"/>
      <c r="E5" s="32"/>
      <c r="F5" s="64"/>
      <c r="G5" s="112"/>
      <c r="H5" s="112"/>
      <c r="I5" s="112"/>
      <c r="J5" s="112"/>
      <c r="K5" s="112"/>
      <c r="L5" s="37"/>
      <c r="M5" s="75"/>
      <c r="N5" s="3"/>
    </row>
    <row r="6" spans="1:14" ht="15" customHeight="1" x14ac:dyDescent="0.2">
      <c r="A6" s="47"/>
      <c r="B6" s="3"/>
      <c r="C6" s="3"/>
      <c r="D6" s="3"/>
      <c r="E6" s="3"/>
      <c r="F6" s="3"/>
      <c r="G6" s="3"/>
      <c r="H6" s="3"/>
      <c r="I6" s="3"/>
      <c r="J6" s="3"/>
      <c r="K6" s="3"/>
      <c r="L6" s="3"/>
      <c r="M6" s="3"/>
      <c r="N6" s="3"/>
    </row>
    <row r="7" spans="1:14" ht="45" customHeight="1" x14ac:dyDescent="0.2">
      <c r="A7" s="30" t="s">
        <v>6</v>
      </c>
      <c r="B7" s="31" t="s">
        <v>7</v>
      </c>
      <c r="C7" s="31" t="s">
        <v>8</v>
      </c>
      <c r="D7" s="31" t="s">
        <v>9</v>
      </c>
      <c r="E7" s="31" t="s">
        <v>10</v>
      </c>
      <c r="F7" s="31" t="s">
        <v>11</v>
      </c>
      <c r="G7" s="31" t="s">
        <v>12</v>
      </c>
      <c r="H7" s="31" t="s">
        <v>13</v>
      </c>
      <c r="I7" s="31" t="s">
        <v>14</v>
      </c>
      <c r="J7" s="31" t="s">
        <v>15</v>
      </c>
      <c r="K7" s="31" t="s">
        <v>16</v>
      </c>
      <c r="L7" s="38" t="s">
        <v>17</v>
      </c>
      <c r="M7" s="30" t="s">
        <v>18</v>
      </c>
      <c r="N7" s="3"/>
    </row>
    <row r="8" spans="1:14" ht="64.5" customHeight="1" x14ac:dyDescent="0.2">
      <c r="A8" s="58" t="s">
        <v>19</v>
      </c>
      <c r="B8" s="56" t="s">
        <v>20</v>
      </c>
      <c r="C8" s="56" t="s">
        <v>21</v>
      </c>
      <c r="D8" s="56" t="s">
        <v>22</v>
      </c>
      <c r="E8" s="56" t="s">
        <v>23</v>
      </c>
      <c r="F8" s="56" t="s">
        <v>24</v>
      </c>
      <c r="G8" s="56" t="s">
        <v>25</v>
      </c>
      <c r="H8" s="56" t="s">
        <v>26</v>
      </c>
      <c r="I8" s="56" t="s">
        <v>27</v>
      </c>
      <c r="J8" s="56" t="s">
        <v>28</v>
      </c>
      <c r="K8" s="56" t="s">
        <v>29</v>
      </c>
      <c r="L8" s="97">
        <v>0.85</v>
      </c>
      <c r="M8" s="56" t="s">
        <v>30</v>
      </c>
      <c r="N8" s="3"/>
    </row>
    <row r="9" spans="1:14" ht="12.75" customHeight="1" x14ac:dyDescent="0.2">
      <c r="A9" s="47"/>
      <c r="B9" s="3"/>
      <c r="C9" s="3"/>
      <c r="D9" s="3"/>
      <c r="E9" s="3"/>
      <c r="F9" s="3"/>
      <c r="G9" s="3"/>
      <c r="H9" s="3"/>
      <c r="I9" s="3"/>
      <c r="J9" s="3"/>
      <c r="K9" s="3"/>
      <c r="L9" s="3"/>
      <c r="M9" s="3"/>
      <c r="N9" s="3"/>
    </row>
    <row r="10" spans="1:14" ht="16.5" customHeight="1" x14ac:dyDescent="0.2">
      <c r="A10" s="29"/>
      <c r="B10" s="6"/>
      <c r="C10" s="6"/>
      <c r="D10" s="6"/>
      <c r="E10" s="6"/>
      <c r="F10" s="6"/>
      <c r="G10" s="6"/>
      <c r="H10" s="6"/>
      <c r="I10" s="6"/>
      <c r="J10" s="6"/>
      <c r="K10" s="6"/>
      <c r="L10" s="39"/>
      <c r="M10" s="6"/>
      <c r="N10" s="6"/>
    </row>
    <row r="11" spans="1:14" ht="16.5" customHeight="1" x14ac:dyDescent="0.2">
      <c r="A11" s="59" t="s">
        <v>31</v>
      </c>
      <c r="B11" s="113" t="s">
        <v>32</v>
      </c>
      <c r="C11" s="113"/>
      <c r="D11" s="60" t="s">
        <v>33</v>
      </c>
      <c r="E11" s="60" t="s">
        <v>34</v>
      </c>
      <c r="F11" s="62"/>
      <c r="L11" s="40"/>
    </row>
    <row r="12" spans="1:14" ht="16.5" customHeight="1" x14ac:dyDescent="0.2">
      <c r="A12" s="59" t="s">
        <v>35</v>
      </c>
      <c r="B12" s="113" t="s">
        <v>36</v>
      </c>
      <c r="C12" s="113"/>
      <c r="D12" s="60" t="s">
        <v>33</v>
      </c>
      <c r="E12" s="60" t="s">
        <v>37</v>
      </c>
      <c r="F12" s="62"/>
    </row>
    <row r="13" spans="1:14" ht="16.5" customHeight="1" x14ac:dyDescent="0.2">
      <c r="A13" s="59" t="s">
        <v>38</v>
      </c>
      <c r="B13" s="113" t="s">
        <v>39</v>
      </c>
      <c r="C13" s="113"/>
      <c r="D13" s="60" t="s">
        <v>33</v>
      </c>
      <c r="E13" s="61" t="s">
        <v>40</v>
      </c>
      <c r="F13" s="62"/>
      <c r="H13" s="41"/>
    </row>
    <row r="14" spans="1:14" ht="16.5" customHeight="1" x14ac:dyDescent="0.2">
      <c r="A14" s="29"/>
      <c r="B14" s="63"/>
      <c r="C14" s="63"/>
      <c r="D14" s="63"/>
      <c r="E14" s="63"/>
      <c r="F14" s="63"/>
    </row>
    <row r="16" spans="1:14" ht="16.5" customHeight="1" x14ac:dyDescent="0.2">
      <c r="C16" s="95"/>
    </row>
  </sheetData>
  <mergeCells count="4">
    <mergeCell ref="G2:K5"/>
    <mergeCell ref="B11:C11"/>
    <mergeCell ref="B12:C12"/>
    <mergeCell ref="B13:C13"/>
  </mergeCells>
  <dataValidations count="2">
    <dataValidation type="list" allowBlank="1" showInputMessage="1" showErrorMessage="1" sqref="F3">
      <formula1>INDIRECT(Selecc)</formula1>
    </dataValidation>
    <dataValidation type="list" allowBlank="1" showInputMessage="1" showErrorMessage="1" sqref="F2">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G14"/>
  <sheetViews>
    <sheetView showGridLines="0" zoomScale="85" zoomScaleNormal="85" workbookViewId="0">
      <selection activeCell="M10" sqref="J10:M10"/>
    </sheetView>
  </sheetViews>
  <sheetFormatPr baseColWidth="10" defaultColWidth="11.42578125" defaultRowHeight="15" customHeight="1" x14ac:dyDescent="0.2"/>
  <cols>
    <col min="1" max="1" width="3.7109375" style="2" customWidth="1"/>
    <col min="2" max="2" width="16.5703125" style="2" customWidth="1"/>
    <col min="3" max="3" width="21.7109375" style="2" customWidth="1"/>
    <col min="4" max="4" width="50"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x14ac:dyDescent="0.25">
      <c r="A1" s="3"/>
      <c r="B1" s="3"/>
      <c r="C1" s="3"/>
      <c r="D1" s="4"/>
      <c r="E1" s="3"/>
      <c r="F1" s="33"/>
      <c r="G1" s="33"/>
      <c r="H1" s="33"/>
      <c r="I1" s="3"/>
      <c r="J1" s="3"/>
      <c r="K1" s="3"/>
      <c r="L1" s="3"/>
      <c r="M1" s="3"/>
      <c r="N1" s="3"/>
      <c r="O1" s="3"/>
      <c r="P1" s="3"/>
      <c r="Q1" s="3"/>
      <c r="R1" s="33"/>
      <c r="S1" s="3"/>
    </row>
    <row r="2" spans="1:33" s="6" customFormat="1" ht="15.75" customHeight="1" x14ac:dyDescent="0.25">
      <c r="A2" s="3"/>
      <c r="B2" s="7"/>
      <c r="C2" s="8"/>
      <c r="D2" s="65" t="s">
        <v>0</v>
      </c>
      <c r="E2" s="67" t="str">
        <f>+'CARACTERIZACION INDICADOR'!F2</f>
        <v>Direccionamiento.Estratégico.y.Planeación</v>
      </c>
      <c r="F2" s="10"/>
      <c r="G2" s="120" t="s">
        <v>41</v>
      </c>
      <c r="H2" s="120"/>
      <c r="I2" s="120"/>
      <c r="J2" s="19"/>
      <c r="K2" s="10"/>
      <c r="L2" s="10"/>
      <c r="M2" s="22"/>
      <c r="N2" s="19"/>
      <c r="O2" s="10"/>
      <c r="P2" s="10"/>
      <c r="Q2" s="22"/>
      <c r="R2" s="52"/>
      <c r="S2" s="3"/>
    </row>
    <row r="3" spans="1:33" s="6" customFormat="1" ht="15.75" customHeight="1" x14ac:dyDescent="0.25">
      <c r="A3" s="3"/>
      <c r="B3" s="12"/>
      <c r="C3" s="13"/>
      <c r="D3" s="66" t="s">
        <v>3</v>
      </c>
      <c r="E3" s="68" t="str">
        <f>+'CARACTERIZACION INDICADOR'!F3</f>
        <v>Planeación Institucional</v>
      </c>
      <c r="G3" s="121"/>
      <c r="H3" s="121"/>
      <c r="I3" s="121"/>
      <c r="J3" s="20"/>
      <c r="N3" s="20"/>
      <c r="R3" s="53"/>
      <c r="S3" s="3"/>
    </row>
    <row r="4" spans="1:33" s="6" customFormat="1" ht="15.75" customHeight="1" x14ac:dyDescent="0.2">
      <c r="A4" s="3"/>
      <c r="B4" s="16"/>
      <c r="C4" s="17"/>
      <c r="D4" s="66" t="s">
        <v>5</v>
      </c>
      <c r="E4" s="69" t="str">
        <f>+'CARACTERIZACION INDICADOR'!F4</f>
        <v>Planeación Institucional e Inversion</v>
      </c>
      <c r="F4" s="18"/>
      <c r="G4" s="121"/>
      <c r="H4" s="121"/>
      <c r="I4" s="121"/>
      <c r="J4" s="21"/>
      <c r="K4" s="15"/>
      <c r="L4" s="15"/>
      <c r="M4" s="15"/>
      <c r="N4" s="21"/>
      <c r="O4" s="15"/>
      <c r="P4" s="15"/>
      <c r="Q4" s="15"/>
      <c r="R4" s="54"/>
      <c r="S4" s="3"/>
    </row>
    <row r="5" spans="1:33" s="6" customFormat="1" ht="21.75" customHeight="1" thickBot="1" x14ac:dyDescent="0.4">
      <c r="A5" s="3"/>
      <c r="B5" s="45"/>
      <c r="C5" s="32"/>
      <c r="D5" s="44"/>
      <c r="E5" s="32"/>
      <c r="F5" s="46"/>
      <c r="G5" s="122"/>
      <c r="H5" s="122"/>
      <c r="I5" s="122"/>
      <c r="J5" s="32"/>
      <c r="K5" s="32"/>
      <c r="L5" s="32"/>
      <c r="M5" s="32"/>
      <c r="N5" s="32"/>
      <c r="O5" s="32"/>
      <c r="P5" s="32"/>
      <c r="Q5" s="32"/>
      <c r="R5" s="55"/>
      <c r="S5" s="3"/>
    </row>
    <row r="6" spans="1:33" s="6" customFormat="1" ht="21.75" customHeight="1" thickBot="1" x14ac:dyDescent="0.25">
      <c r="A6" s="3"/>
      <c r="B6" s="3"/>
      <c r="C6" s="3"/>
      <c r="D6" s="3"/>
      <c r="E6" s="3"/>
      <c r="F6" s="33"/>
      <c r="G6" s="33"/>
      <c r="H6" s="33"/>
      <c r="I6" s="3"/>
      <c r="J6" s="3"/>
      <c r="K6" s="3"/>
      <c r="L6" s="3"/>
      <c r="M6" s="3"/>
      <c r="N6" s="3"/>
      <c r="O6" s="3"/>
      <c r="P6" s="3"/>
      <c r="Q6" s="3"/>
      <c r="R6" s="33"/>
      <c r="S6" s="3"/>
    </row>
    <row r="7" spans="1:33" s="6" customFormat="1" ht="19.5" thickBot="1" x14ac:dyDescent="0.35">
      <c r="A7" s="3"/>
      <c r="B7" s="123" t="s">
        <v>6</v>
      </c>
      <c r="C7" s="126" t="s">
        <v>42</v>
      </c>
      <c r="D7" s="126" t="s">
        <v>11</v>
      </c>
      <c r="E7" s="126" t="s">
        <v>43</v>
      </c>
      <c r="F7" s="129" t="s">
        <v>41</v>
      </c>
      <c r="G7" s="130"/>
      <c r="H7" s="130"/>
      <c r="I7" s="130"/>
      <c r="J7" s="130"/>
      <c r="K7" s="130"/>
      <c r="L7" s="130"/>
      <c r="M7" s="130"/>
      <c r="N7" s="130"/>
      <c r="O7" s="130"/>
      <c r="P7" s="130"/>
      <c r="Q7" s="130"/>
      <c r="R7" s="131"/>
      <c r="S7" s="3"/>
    </row>
    <row r="8" spans="1:33" s="6" customFormat="1" ht="16.5" thickBot="1" x14ac:dyDescent="0.3">
      <c r="A8" s="3"/>
      <c r="B8" s="124"/>
      <c r="C8" s="127"/>
      <c r="D8" s="127"/>
      <c r="E8" s="127"/>
      <c r="F8" s="132" t="s">
        <v>44</v>
      </c>
      <c r="G8" s="133"/>
      <c r="H8" s="133"/>
      <c r="I8" s="134"/>
      <c r="J8" s="132" t="s">
        <v>45</v>
      </c>
      <c r="K8" s="133"/>
      <c r="L8" s="133"/>
      <c r="M8" s="134"/>
      <c r="N8" s="132" t="s">
        <v>46</v>
      </c>
      <c r="O8" s="133"/>
      <c r="P8" s="133"/>
      <c r="Q8" s="134"/>
      <c r="R8" s="70"/>
      <c r="S8" s="3"/>
    </row>
    <row r="9" spans="1:33" x14ac:dyDescent="0.2">
      <c r="A9" s="3"/>
      <c r="B9" s="125"/>
      <c r="C9" s="128"/>
      <c r="D9" s="128"/>
      <c r="E9" s="128"/>
      <c r="F9" s="78" t="s">
        <v>47</v>
      </c>
      <c r="G9" s="79" t="s">
        <v>48</v>
      </c>
      <c r="H9" s="80" t="s">
        <v>49</v>
      </c>
      <c r="I9" s="81" t="s">
        <v>50</v>
      </c>
      <c r="J9" s="81" t="s">
        <v>51</v>
      </c>
      <c r="K9" s="81" t="s">
        <v>52</v>
      </c>
      <c r="L9" s="81" t="s">
        <v>53</v>
      </c>
      <c r="M9" s="81" t="s">
        <v>54</v>
      </c>
      <c r="N9" s="81" t="s">
        <v>55</v>
      </c>
      <c r="O9" s="81" t="s">
        <v>56</v>
      </c>
      <c r="P9" s="81" t="s">
        <v>57</v>
      </c>
      <c r="Q9" s="81" t="s">
        <v>58</v>
      </c>
      <c r="R9" s="78" t="s">
        <v>59</v>
      </c>
      <c r="S9" s="3"/>
    </row>
    <row r="10" spans="1:33" ht="15" customHeight="1" x14ac:dyDescent="0.25">
      <c r="A10" s="3"/>
      <c r="B10" s="117" t="str">
        <f>'CARACTERIZACION INDICADOR'!A8</f>
        <v>DE - PPI - INDI - 1</v>
      </c>
      <c r="C10" s="114" t="str">
        <f>+'CARACTERIZACION INDICADOR'!B8</f>
        <v>Cumplimiento de los Acuerdos de Desempeño para la ejecución presupuestal de los proyectos de inversión</v>
      </c>
      <c r="D10" s="114" t="str">
        <f>+'CARACTERIZACION INDICADOR'!F8</f>
        <v>Porcentaje acumulado de Cumplimiento de los Acuerdos de Desempeño(Valor Comprometido)/
Porcentaje planeado acumulado de los Acuerdos de Desempeño</v>
      </c>
      <c r="E10" s="98" t="s">
        <v>60</v>
      </c>
      <c r="F10" s="101">
        <v>5.4600000000000003E-2</v>
      </c>
      <c r="G10" s="101">
        <v>0.15029999999999999</v>
      </c>
      <c r="H10" s="102">
        <v>0.1993</v>
      </c>
      <c r="I10" s="105">
        <v>0.21560000000000001</v>
      </c>
      <c r="J10" s="108">
        <v>0.2324</v>
      </c>
      <c r="K10" s="109">
        <v>0.28050000000000003</v>
      </c>
      <c r="L10" s="103">
        <v>0.30559999999999998</v>
      </c>
      <c r="M10" s="103">
        <v>0.31280000000000002</v>
      </c>
      <c r="N10" s="101"/>
      <c r="O10" s="101"/>
      <c r="P10" s="101"/>
      <c r="Q10" s="101"/>
      <c r="R10" s="100">
        <f>SUM(F10:Q10)</f>
        <v>1.7510999999999999</v>
      </c>
      <c r="S10" s="3"/>
    </row>
    <row r="11" spans="1:33" ht="15" customHeight="1" x14ac:dyDescent="0.25">
      <c r="A11" s="3"/>
      <c r="B11" s="118"/>
      <c r="C11" s="115"/>
      <c r="D11" s="115"/>
      <c r="E11" s="99" t="s">
        <v>61</v>
      </c>
      <c r="F11" s="104">
        <v>5.04E-2</v>
      </c>
      <c r="G11" s="104">
        <v>0.20050000000000001</v>
      </c>
      <c r="H11" s="104">
        <v>0.30969999999999998</v>
      </c>
      <c r="I11" s="104">
        <v>0.6321</v>
      </c>
      <c r="J11" s="106">
        <v>0.71</v>
      </c>
      <c r="K11" s="107">
        <v>0.79190000000000005</v>
      </c>
      <c r="L11" s="104">
        <v>0.30809999999999998</v>
      </c>
      <c r="M11" s="104">
        <v>0.49380000000000002</v>
      </c>
      <c r="N11" s="104"/>
      <c r="O11" s="104"/>
      <c r="P11" s="104"/>
      <c r="Q11" s="104"/>
      <c r="R11" s="100">
        <f>SUM(F11:Q11)</f>
        <v>3.4965000000000002</v>
      </c>
      <c r="S11" s="3"/>
    </row>
    <row r="12" spans="1:33" s="42" customFormat="1" ht="14.25" customHeight="1" x14ac:dyDescent="0.25">
      <c r="A12" s="3"/>
      <c r="B12" s="118"/>
      <c r="C12" s="115"/>
      <c r="D12" s="115"/>
      <c r="E12" s="76" t="s">
        <v>62</v>
      </c>
      <c r="F12" s="82">
        <f>+F10/F11</f>
        <v>1.0833333333333335</v>
      </c>
      <c r="G12" s="83">
        <f t="shared" ref="G12:R12" si="0">+G10/G11</f>
        <v>0.74962593516209464</v>
      </c>
      <c r="H12" s="83">
        <f t="shared" si="0"/>
        <v>0.64352599289635137</v>
      </c>
      <c r="I12" s="83">
        <f t="shared" si="0"/>
        <v>0.34108527131782951</v>
      </c>
      <c r="J12" s="83">
        <f>+J10/J11</f>
        <v>0.32732394366197182</v>
      </c>
      <c r="K12" s="83">
        <f t="shared" si="0"/>
        <v>0.3542113903270615</v>
      </c>
      <c r="L12" s="83">
        <f t="shared" si="0"/>
        <v>0.99188575137942225</v>
      </c>
      <c r="M12" s="83">
        <f t="shared" si="0"/>
        <v>0.63345484001620089</v>
      </c>
      <c r="N12" s="83" t="e">
        <f t="shared" si="0"/>
        <v>#DIV/0!</v>
      </c>
      <c r="O12" s="83" t="e">
        <f t="shared" si="0"/>
        <v>#DIV/0!</v>
      </c>
      <c r="P12" s="83" t="e">
        <f t="shared" si="0"/>
        <v>#DIV/0!</v>
      </c>
      <c r="Q12" s="83" t="e">
        <f t="shared" si="0"/>
        <v>#DIV/0!</v>
      </c>
      <c r="R12" s="84">
        <f t="shared" si="0"/>
        <v>0.50081510081510072</v>
      </c>
      <c r="S12" s="3"/>
      <c r="U12" s="43"/>
      <c r="V12" s="43"/>
      <c r="W12" s="43"/>
      <c r="X12" s="43"/>
      <c r="Y12" s="43"/>
      <c r="Z12" s="43"/>
      <c r="AA12" s="43"/>
      <c r="AB12" s="43"/>
      <c r="AC12" s="43"/>
      <c r="AD12" s="43"/>
      <c r="AE12" s="43"/>
      <c r="AF12" s="43"/>
      <c r="AG12" s="43"/>
    </row>
    <row r="13" spans="1:33" ht="15" customHeight="1" thickBot="1" x14ac:dyDescent="0.3">
      <c r="A13" s="3"/>
      <c r="B13" s="119"/>
      <c r="C13" s="116"/>
      <c r="D13" s="116"/>
      <c r="E13" s="77" t="s">
        <v>63</v>
      </c>
      <c r="F13" s="85">
        <v>0.85</v>
      </c>
      <c r="G13" s="85">
        <v>0.85</v>
      </c>
      <c r="H13" s="85">
        <v>0.85</v>
      </c>
      <c r="I13" s="85">
        <v>0.85</v>
      </c>
      <c r="J13" s="85">
        <v>0.85</v>
      </c>
      <c r="K13" s="85">
        <v>0.85</v>
      </c>
      <c r="L13" s="85">
        <v>0.85</v>
      </c>
      <c r="M13" s="85">
        <v>0.85</v>
      </c>
      <c r="N13" s="85">
        <v>0.85</v>
      </c>
      <c r="O13" s="85">
        <v>0.85</v>
      </c>
      <c r="P13" s="85">
        <v>0.85</v>
      </c>
      <c r="Q13" s="85">
        <v>0.85</v>
      </c>
      <c r="R13" s="85">
        <v>0.85</v>
      </c>
      <c r="S13" s="3"/>
    </row>
    <row r="14" spans="1:33" ht="15" customHeight="1" x14ac:dyDescent="0.2">
      <c r="A14" s="3"/>
      <c r="B14" s="3"/>
      <c r="C14" s="3"/>
      <c r="D14" s="3"/>
      <c r="E14" s="3"/>
      <c r="F14" s="3"/>
      <c r="G14" s="3"/>
      <c r="H14" s="3"/>
      <c r="I14" s="3"/>
      <c r="J14" s="3"/>
      <c r="K14" s="3"/>
      <c r="L14" s="3"/>
      <c r="M14" s="3"/>
      <c r="N14" s="3"/>
      <c r="O14" s="3"/>
      <c r="P14" s="3"/>
      <c r="Q14" s="3"/>
      <c r="R14" s="33"/>
      <c r="S14" s="3"/>
    </row>
  </sheetData>
  <mergeCells count="12">
    <mergeCell ref="D10:D13"/>
    <mergeCell ref="B10:B13"/>
    <mergeCell ref="C10:C13"/>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H31"/>
  <sheetViews>
    <sheetView showGridLines="0" topLeftCell="J1" zoomScale="110" zoomScaleNormal="110" workbookViewId="0">
      <selection activeCell="E4" sqref="E4"/>
    </sheetView>
  </sheetViews>
  <sheetFormatPr baseColWidth="10" defaultColWidth="11.42578125" defaultRowHeight="15" customHeight="1" x14ac:dyDescent="0.2"/>
  <cols>
    <col min="1" max="1" width="3.7109375" customWidth="1"/>
    <col min="2" max="4" width="9.140625" customWidth="1"/>
    <col min="5" max="5" width="50.42578125" customWidth="1"/>
    <col min="6" max="12" width="6.42578125" customWidth="1"/>
    <col min="13" max="18" width="9.28515625" customWidth="1"/>
    <col min="19" max="19" width="58.42578125" customWidth="1"/>
    <col min="20" max="20" width="9.28515625" customWidth="1"/>
    <col min="21" max="21" width="16.42578125" customWidth="1"/>
    <col min="22" max="22" width="9.28515625" customWidth="1"/>
    <col min="23" max="23" width="19.28515625" customWidth="1"/>
    <col min="24" max="24" width="18.7109375" customWidth="1"/>
    <col min="25" max="25" width="20.5703125" customWidth="1"/>
    <col min="26" max="26" width="28.42578125" customWidth="1"/>
    <col min="27" max="32" width="9.28515625" customWidth="1"/>
    <col min="33" max="33" width="62" customWidth="1"/>
    <col min="34" max="34" width="9.28515625" customWidth="1"/>
  </cols>
  <sheetData>
    <row r="1" spans="1:34" s="6" customFormat="1" ht="15" customHeight="1" thickBot="1" x14ac:dyDescent="0.25">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x14ac:dyDescent="0.25">
      <c r="A2" s="3"/>
      <c r="B2" s="7"/>
      <c r="C2" s="8"/>
      <c r="D2" s="9"/>
      <c r="E2" s="65" t="s">
        <v>0</v>
      </c>
      <c r="F2" s="67" t="str">
        <f>+'CARACTERIZACION INDICADOR'!F2</f>
        <v>Direccionamiento.Estratégico.y.Planeación</v>
      </c>
      <c r="G2" s="19"/>
      <c r="H2" s="10"/>
      <c r="I2" s="22"/>
      <c r="J2" s="11"/>
      <c r="K2" s="10"/>
      <c r="L2" s="10"/>
      <c r="M2" s="190" t="s">
        <v>64</v>
      </c>
      <c r="N2" s="190"/>
      <c r="O2" s="190"/>
      <c r="P2" s="190"/>
      <c r="Q2" s="190"/>
      <c r="R2" s="190"/>
      <c r="S2" s="190"/>
      <c r="T2" s="190"/>
      <c r="U2" s="24"/>
      <c r="V2" s="24"/>
      <c r="W2" s="24"/>
      <c r="X2" s="24"/>
      <c r="Y2" s="24"/>
      <c r="Z2" s="24"/>
      <c r="AA2" s="24"/>
      <c r="AB2" s="24"/>
      <c r="AC2" s="24"/>
      <c r="AD2" s="24"/>
      <c r="AE2" s="24"/>
      <c r="AF2" s="24"/>
      <c r="AG2" s="25"/>
      <c r="AH2" s="3"/>
    </row>
    <row r="3" spans="1:34" s="6" customFormat="1" ht="15.75" customHeight="1" x14ac:dyDescent="0.25">
      <c r="A3" s="3"/>
      <c r="B3" s="12"/>
      <c r="C3" s="13"/>
      <c r="D3" s="57"/>
      <c r="E3" s="66" t="s">
        <v>3</v>
      </c>
      <c r="F3" s="68" t="str">
        <f>+'CARACTERIZACION INDICADOR'!F3</f>
        <v>Planeación Institucional</v>
      </c>
      <c r="G3" s="20"/>
      <c r="J3" s="14"/>
      <c r="M3" s="191"/>
      <c r="N3" s="191"/>
      <c r="O3" s="191"/>
      <c r="P3" s="191"/>
      <c r="Q3" s="191"/>
      <c r="R3" s="191"/>
      <c r="S3" s="191"/>
      <c r="T3" s="191"/>
      <c r="AG3" s="26"/>
      <c r="AH3" s="3"/>
    </row>
    <row r="4" spans="1:34" s="6" customFormat="1" ht="15.75" customHeight="1" x14ac:dyDescent="0.2">
      <c r="A4" s="3"/>
      <c r="B4" s="16"/>
      <c r="C4" s="17"/>
      <c r="D4" s="18"/>
      <c r="E4" s="66" t="s">
        <v>5</v>
      </c>
      <c r="F4" s="69" t="str">
        <f>+'CARACTERIZACION INDICADOR'!F4</f>
        <v>Planeación Institucional e Inversion</v>
      </c>
      <c r="G4" s="21"/>
      <c r="H4" s="15"/>
      <c r="I4" s="15"/>
      <c r="J4" s="23"/>
      <c r="K4" s="15"/>
      <c r="L4" s="15"/>
      <c r="M4" s="191"/>
      <c r="N4" s="191"/>
      <c r="O4" s="191"/>
      <c r="P4" s="191"/>
      <c r="Q4" s="191"/>
      <c r="R4" s="191"/>
      <c r="S4" s="191"/>
      <c r="T4" s="191"/>
      <c r="AG4" s="26"/>
      <c r="AH4" s="3"/>
    </row>
    <row r="5" spans="1:34" s="6" customFormat="1" ht="21.75" customHeight="1" thickBot="1" x14ac:dyDescent="0.4">
      <c r="A5" s="3"/>
      <c r="B5" s="74"/>
      <c r="C5" s="32"/>
      <c r="D5" s="32"/>
      <c r="E5" s="44"/>
      <c r="F5" s="44"/>
      <c r="G5" s="44"/>
      <c r="H5" s="44"/>
      <c r="I5" s="32"/>
      <c r="J5" s="32"/>
      <c r="K5" s="32"/>
      <c r="L5" s="32"/>
      <c r="M5" s="192"/>
      <c r="N5" s="192"/>
      <c r="O5" s="192"/>
      <c r="P5" s="192"/>
      <c r="Q5" s="192"/>
      <c r="R5" s="192"/>
      <c r="S5" s="192"/>
      <c r="T5" s="192"/>
      <c r="U5" s="27"/>
      <c r="V5" s="27"/>
      <c r="W5" s="27"/>
      <c r="X5" s="27"/>
      <c r="Y5" s="27"/>
      <c r="Z5" s="27"/>
      <c r="AA5" s="27"/>
      <c r="AB5" s="27"/>
      <c r="AC5" s="27"/>
      <c r="AD5" s="27"/>
      <c r="AE5" s="27"/>
      <c r="AF5" s="27"/>
      <c r="AG5" s="28"/>
      <c r="AH5" s="3"/>
    </row>
    <row r="6" spans="1:34" s="6" customFormat="1" ht="20.2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x14ac:dyDescent="0.2">
      <c r="A7" s="3"/>
      <c r="B7" s="197" t="s">
        <v>65</v>
      </c>
      <c r="C7" s="198"/>
      <c r="D7" s="198"/>
      <c r="E7" s="201" t="str">
        <f>+'CARACTERIZACION INDICADOR'!B8</f>
        <v>Cumplimiento de los Acuerdos de Desempeño para la ejecución presupuestal de los proyectos de inversión</v>
      </c>
      <c r="F7" s="201"/>
      <c r="G7" s="201"/>
      <c r="H7" s="201"/>
      <c r="I7" s="201"/>
      <c r="J7" s="201"/>
      <c r="K7" s="201"/>
      <c r="L7" s="202"/>
      <c r="M7" s="205" t="s">
        <v>66</v>
      </c>
      <c r="N7" s="206"/>
      <c r="O7" s="206"/>
      <c r="P7" s="206"/>
      <c r="Q7" s="206"/>
      <c r="R7" s="206"/>
      <c r="S7" s="207"/>
      <c r="T7" s="205" t="s">
        <v>66</v>
      </c>
      <c r="U7" s="206"/>
      <c r="V7" s="206"/>
      <c r="W7" s="206"/>
      <c r="X7" s="206"/>
      <c r="Y7" s="206"/>
      <c r="Z7" s="207"/>
      <c r="AA7" s="205" t="s">
        <v>66</v>
      </c>
      <c r="AB7" s="206"/>
      <c r="AC7" s="206"/>
      <c r="AD7" s="206"/>
      <c r="AE7" s="206"/>
      <c r="AF7" s="206"/>
      <c r="AG7" s="207"/>
      <c r="AH7" s="3"/>
    </row>
    <row r="8" spans="1:34" ht="13.5" customHeight="1" thickBot="1" x14ac:dyDescent="0.25">
      <c r="A8" s="3"/>
      <c r="B8" s="199"/>
      <c r="C8" s="200"/>
      <c r="D8" s="200"/>
      <c r="E8" s="203"/>
      <c r="F8" s="203"/>
      <c r="G8" s="203"/>
      <c r="H8" s="203"/>
      <c r="I8" s="203"/>
      <c r="J8" s="203"/>
      <c r="K8" s="203"/>
      <c r="L8" s="204"/>
      <c r="M8" s="208" t="s">
        <v>67</v>
      </c>
      <c r="N8" s="209"/>
      <c r="O8" s="209"/>
      <c r="P8" s="209"/>
      <c r="Q8" s="209"/>
      <c r="R8" s="209"/>
      <c r="S8" s="210"/>
      <c r="T8" s="208" t="s">
        <v>68</v>
      </c>
      <c r="U8" s="209"/>
      <c r="V8" s="209"/>
      <c r="W8" s="209"/>
      <c r="X8" s="209"/>
      <c r="Y8" s="209"/>
      <c r="Z8" s="210"/>
      <c r="AA8" s="208" t="s">
        <v>69</v>
      </c>
      <c r="AB8" s="209"/>
      <c r="AC8" s="209"/>
      <c r="AD8" s="209"/>
      <c r="AE8" s="209"/>
      <c r="AF8" s="209"/>
      <c r="AG8" s="210"/>
      <c r="AH8" s="3"/>
    </row>
    <row r="9" spans="1:34" ht="18" customHeight="1" x14ac:dyDescent="0.2">
      <c r="A9" s="3"/>
      <c r="B9" s="149"/>
      <c r="C9" s="150"/>
      <c r="D9" s="150"/>
      <c r="E9" s="150"/>
      <c r="F9" s="150"/>
      <c r="G9" s="150"/>
      <c r="H9" s="150"/>
      <c r="I9" s="150"/>
      <c r="J9" s="150"/>
      <c r="K9" s="150"/>
      <c r="L9" s="151"/>
      <c r="M9" s="163" t="s">
        <v>70</v>
      </c>
      <c r="N9" s="164"/>
      <c r="O9" s="164"/>
      <c r="P9" s="164"/>
      <c r="Q9" s="164"/>
      <c r="R9" s="164"/>
      <c r="S9" s="165"/>
      <c r="T9" s="181" t="s">
        <v>71</v>
      </c>
      <c r="U9" s="182"/>
      <c r="V9" s="182"/>
      <c r="W9" s="182"/>
      <c r="X9" s="182"/>
      <c r="Y9" s="182"/>
      <c r="Z9" s="183"/>
      <c r="AA9" s="161"/>
      <c r="AB9" s="162"/>
      <c r="AC9" s="162"/>
      <c r="AD9" s="162"/>
      <c r="AE9" s="162"/>
      <c r="AF9" s="162"/>
      <c r="AG9" s="162"/>
      <c r="AH9" s="3"/>
    </row>
    <row r="10" spans="1:34" ht="18" customHeight="1" x14ac:dyDescent="0.2">
      <c r="A10" s="3"/>
      <c r="B10" s="149"/>
      <c r="C10" s="150"/>
      <c r="D10" s="150"/>
      <c r="E10" s="150"/>
      <c r="F10" s="150"/>
      <c r="G10" s="150"/>
      <c r="H10" s="150"/>
      <c r="I10" s="150"/>
      <c r="J10" s="150"/>
      <c r="K10" s="150"/>
      <c r="L10" s="151"/>
      <c r="M10" s="166"/>
      <c r="N10" s="167"/>
      <c r="O10" s="167"/>
      <c r="P10" s="167"/>
      <c r="Q10" s="167"/>
      <c r="R10" s="167"/>
      <c r="S10" s="168"/>
      <c r="T10" s="184"/>
      <c r="U10" s="185"/>
      <c r="V10" s="185"/>
      <c r="W10" s="185"/>
      <c r="X10" s="185"/>
      <c r="Y10" s="185"/>
      <c r="Z10" s="186"/>
      <c r="AA10" s="160"/>
      <c r="AB10" s="160"/>
      <c r="AC10" s="160"/>
      <c r="AD10" s="160"/>
      <c r="AE10" s="160"/>
      <c r="AF10" s="160"/>
      <c r="AG10" s="160"/>
      <c r="AH10" s="3"/>
    </row>
    <row r="11" spans="1:34" ht="18" customHeight="1" x14ac:dyDescent="0.2">
      <c r="A11" s="3"/>
      <c r="B11" s="149"/>
      <c r="C11" s="150"/>
      <c r="D11" s="150"/>
      <c r="E11" s="150"/>
      <c r="F11" s="150"/>
      <c r="G11" s="150"/>
      <c r="H11" s="150"/>
      <c r="I11" s="150"/>
      <c r="J11" s="150"/>
      <c r="K11" s="150"/>
      <c r="L11" s="151"/>
      <c r="M11" s="166"/>
      <c r="N11" s="167"/>
      <c r="O11" s="167"/>
      <c r="P11" s="167"/>
      <c r="Q11" s="167"/>
      <c r="R11" s="167"/>
      <c r="S11" s="168"/>
      <c r="T11" s="184"/>
      <c r="U11" s="185"/>
      <c r="V11" s="185"/>
      <c r="W11" s="185"/>
      <c r="X11" s="185"/>
      <c r="Y11" s="185"/>
      <c r="Z11" s="186"/>
      <c r="AA11" s="160"/>
      <c r="AB11" s="160"/>
      <c r="AC11" s="160"/>
      <c r="AD11" s="160"/>
      <c r="AE11" s="160"/>
      <c r="AF11" s="160"/>
      <c r="AG11" s="160"/>
      <c r="AH11" s="3"/>
    </row>
    <row r="12" spans="1:34" ht="18" customHeight="1" x14ac:dyDescent="0.2">
      <c r="A12" s="3"/>
      <c r="B12" s="149"/>
      <c r="C12" s="150"/>
      <c r="D12" s="150"/>
      <c r="E12" s="150"/>
      <c r="F12" s="150"/>
      <c r="G12" s="150"/>
      <c r="H12" s="150"/>
      <c r="I12" s="150"/>
      <c r="J12" s="150"/>
      <c r="K12" s="150"/>
      <c r="L12" s="151"/>
      <c r="M12" s="166"/>
      <c r="N12" s="167"/>
      <c r="O12" s="167"/>
      <c r="P12" s="167"/>
      <c r="Q12" s="167"/>
      <c r="R12" s="167"/>
      <c r="S12" s="168"/>
      <c r="T12" s="184"/>
      <c r="U12" s="185"/>
      <c r="V12" s="185"/>
      <c r="W12" s="185"/>
      <c r="X12" s="185"/>
      <c r="Y12" s="185"/>
      <c r="Z12" s="186"/>
      <c r="AA12" s="160"/>
      <c r="AB12" s="160"/>
      <c r="AC12" s="160"/>
      <c r="AD12" s="160"/>
      <c r="AE12" s="160"/>
      <c r="AF12" s="160"/>
      <c r="AG12" s="160"/>
      <c r="AH12" s="3"/>
    </row>
    <row r="13" spans="1:34" ht="18" customHeight="1" x14ac:dyDescent="0.2">
      <c r="A13" s="3"/>
      <c r="B13" s="149"/>
      <c r="C13" s="150"/>
      <c r="D13" s="150"/>
      <c r="E13" s="150"/>
      <c r="F13" s="150"/>
      <c r="G13" s="150"/>
      <c r="H13" s="150"/>
      <c r="I13" s="150"/>
      <c r="J13" s="150"/>
      <c r="K13" s="150"/>
      <c r="L13" s="151"/>
      <c r="M13" s="166"/>
      <c r="N13" s="167"/>
      <c r="O13" s="167"/>
      <c r="P13" s="167"/>
      <c r="Q13" s="167"/>
      <c r="R13" s="167"/>
      <c r="S13" s="168"/>
      <c r="T13" s="184"/>
      <c r="U13" s="185"/>
      <c r="V13" s="185"/>
      <c r="W13" s="185"/>
      <c r="X13" s="185"/>
      <c r="Y13" s="185"/>
      <c r="Z13" s="186"/>
      <c r="AA13" s="160"/>
      <c r="AB13" s="160"/>
      <c r="AC13" s="160"/>
      <c r="AD13" s="160"/>
      <c r="AE13" s="160"/>
      <c r="AF13" s="160"/>
      <c r="AG13" s="160"/>
      <c r="AH13" s="3"/>
    </row>
    <row r="14" spans="1:34" ht="18" customHeight="1" x14ac:dyDescent="0.2">
      <c r="A14" s="3"/>
      <c r="B14" s="149"/>
      <c r="C14" s="150"/>
      <c r="D14" s="150"/>
      <c r="E14" s="150"/>
      <c r="F14" s="150"/>
      <c r="G14" s="150"/>
      <c r="H14" s="150"/>
      <c r="I14" s="150"/>
      <c r="J14" s="150"/>
      <c r="K14" s="150"/>
      <c r="L14" s="151"/>
      <c r="M14" s="166"/>
      <c r="N14" s="167"/>
      <c r="O14" s="167"/>
      <c r="P14" s="167"/>
      <c r="Q14" s="167"/>
      <c r="R14" s="167"/>
      <c r="S14" s="168"/>
      <c r="T14" s="184"/>
      <c r="U14" s="185"/>
      <c r="V14" s="185"/>
      <c r="W14" s="185"/>
      <c r="X14" s="185"/>
      <c r="Y14" s="185"/>
      <c r="Z14" s="186"/>
      <c r="AA14" s="160"/>
      <c r="AB14" s="160"/>
      <c r="AC14" s="160"/>
      <c r="AD14" s="160"/>
      <c r="AE14" s="160"/>
      <c r="AF14" s="160"/>
      <c r="AG14" s="160"/>
      <c r="AH14" s="3"/>
    </row>
    <row r="15" spans="1:34" ht="18" customHeight="1" x14ac:dyDescent="0.2">
      <c r="A15" s="3"/>
      <c r="B15" s="149"/>
      <c r="C15" s="150"/>
      <c r="D15" s="150"/>
      <c r="E15" s="150"/>
      <c r="F15" s="150"/>
      <c r="G15" s="150"/>
      <c r="H15" s="150"/>
      <c r="I15" s="150"/>
      <c r="J15" s="150"/>
      <c r="K15" s="150"/>
      <c r="L15" s="151"/>
      <c r="M15" s="166"/>
      <c r="N15" s="167"/>
      <c r="O15" s="167"/>
      <c r="P15" s="167"/>
      <c r="Q15" s="167"/>
      <c r="R15" s="167"/>
      <c r="S15" s="168"/>
      <c r="T15" s="184"/>
      <c r="U15" s="185"/>
      <c r="V15" s="185"/>
      <c r="W15" s="185"/>
      <c r="X15" s="185"/>
      <c r="Y15" s="185"/>
      <c r="Z15" s="186"/>
      <c r="AA15" s="160"/>
      <c r="AB15" s="160"/>
      <c r="AC15" s="160"/>
      <c r="AD15" s="160"/>
      <c r="AE15" s="160"/>
      <c r="AF15" s="160"/>
      <c r="AG15" s="160"/>
      <c r="AH15" s="3"/>
    </row>
    <row r="16" spans="1:34" ht="18" customHeight="1" x14ac:dyDescent="0.2">
      <c r="A16" s="3"/>
      <c r="B16" s="149"/>
      <c r="C16" s="150"/>
      <c r="D16" s="150"/>
      <c r="E16" s="150"/>
      <c r="F16" s="150"/>
      <c r="G16" s="150"/>
      <c r="H16" s="150"/>
      <c r="I16" s="150"/>
      <c r="J16" s="150"/>
      <c r="K16" s="150"/>
      <c r="L16" s="151"/>
      <c r="M16" s="166"/>
      <c r="N16" s="167"/>
      <c r="O16" s="167"/>
      <c r="P16" s="167"/>
      <c r="Q16" s="167"/>
      <c r="R16" s="167"/>
      <c r="S16" s="168"/>
      <c r="T16" s="184"/>
      <c r="U16" s="185"/>
      <c r="V16" s="185"/>
      <c r="W16" s="185"/>
      <c r="X16" s="185"/>
      <c r="Y16" s="185"/>
      <c r="Z16" s="186"/>
      <c r="AA16" s="160"/>
      <c r="AB16" s="160"/>
      <c r="AC16" s="160"/>
      <c r="AD16" s="160"/>
      <c r="AE16" s="160"/>
      <c r="AF16" s="160"/>
      <c r="AG16" s="160"/>
      <c r="AH16" s="3"/>
    </row>
    <row r="17" spans="1:34" ht="18" customHeight="1" x14ac:dyDescent="0.2">
      <c r="A17" s="3"/>
      <c r="B17" s="149"/>
      <c r="C17" s="150"/>
      <c r="D17" s="150"/>
      <c r="E17" s="150"/>
      <c r="F17" s="150"/>
      <c r="G17" s="150"/>
      <c r="H17" s="150"/>
      <c r="I17" s="150"/>
      <c r="J17" s="150"/>
      <c r="K17" s="150"/>
      <c r="L17" s="151"/>
      <c r="M17" s="166"/>
      <c r="N17" s="167"/>
      <c r="O17" s="167"/>
      <c r="P17" s="167"/>
      <c r="Q17" s="167"/>
      <c r="R17" s="167"/>
      <c r="S17" s="168"/>
      <c r="T17" s="184"/>
      <c r="U17" s="185"/>
      <c r="V17" s="185"/>
      <c r="W17" s="185"/>
      <c r="X17" s="185"/>
      <c r="Y17" s="185"/>
      <c r="Z17" s="186"/>
      <c r="AA17" s="160"/>
      <c r="AB17" s="160"/>
      <c r="AC17" s="160"/>
      <c r="AD17" s="160"/>
      <c r="AE17" s="160"/>
      <c r="AF17" s="160"/>
      <c r="AG17" s="160"/>
      <c r="AH17" s="3"/>
    </row>
    <row r="18" spans="1:34" ht="18" customHeight="1" x14ac:dyDescent="0.2">
      <c r="A18" s="3"/>
      <c r="B18" s="149"/>
      <c r="C18" s="150"/>
      <c r="D18" s="150"/>
      <c r="E18" s="150"/>
      <c r="F18" s="150"/>
      <c r="G18" s="150"/>
      <c r="H18" s="150"/>
      <c r="I18" s="150"/>
      <c r="J18" s="150"/>
      <c r="K18" s="150"/>
      <c r="L18" s="151"/>
      <c r="M18" s="166"/>
      <c r="N18" s="167"/>
      <c r="O18" s="167"/>
      <c r="P18" s="167"/>
      <c r="Q18" s="167"/>
      <c r="R18" s="167"/>
      <c r="S18" s="168"/>
      <c r="T18" s="184"/>
      <c r="U18" s="185"/>
      <c r="V18" s="185"/>
      <c r="W18" s="185"/>
      <c r="X18" s="185"/>
      <c r="Y18" s="185"/>
      <c r="Z18" s="186"/>
      <c r="AA18" s="160"/>
      <c r="AB18" s="160"/>
      <c r="AC18" s="160"/>
      <c r="AD18" s="160"/>
      <c r="AE18" s="160"/>
      <c r="AF18" s="160"/>
      <c r="AG18" s="160"/>
      <c r="AH18" s="3"/>
    </row>
    <row r="19" spans="1:34" ht="190.5" customHeight="1" x14ac:dyDescent="0.2">
      <c r="A19" s="3"/>
      <c r="B19" s="149"/>
      <c r="C19" s="150"/>
      <c r="D19" s="150"/>
      <c r="E19" s="150"/>
      <c r="F19" s="150"/>
      <c r="G19" s="150"/>
      <c r="H19" s="150"/>
      <c r="I19" s="150"/>
      <c r="J19" s="150"/>
      <c r="K19" s="150"/>
      <c r="L19" s="151"/>
      <c r="M19" s="169"/>
      <c r="N19" s="170"/>
      <c r="O19" s="170"/>
      <c r="P19" s="170"/>
      <c r="Q19" s="170"/>
      <c r="R19" s="170"/>
      <c r="S19" s="171"/>
      <c r="T19" s="187"/>
      <c r="U19" s="188"/>
      <c r="V19" s="188"/>
      <c r="W19" s="188"/>
      <c r="X19" s="188"/>
      <c r="Y19" s="188"/>
      <c r="Z19" s="189"/>
      <c r="AA19" s="160"/>
      <c r="AB19" s="160"/>
      <c r="AC19" s="160"/>
      <c r="AD19" s="160"/>
      <c r="AE19" s="160"/>
      <c r="AF19" s="160"/>
      <c r="AG19" s="160"/>
      <c r="AH19" s="3"/>
    </row>
    <row r="20" spans="1:34" s="1" customFormat="1" ht="18" customHeight="1" x14ac:dyDescent="0.2">
      <c r="A20" s="3"/>
      <c r="B20" s="149"/>
      <c r="C20" s="150"/>
      <c r="D20" s="150"/>
      <c r="E20" s="150"/>
      <c r="F20" s="150"/>
      <c r="G20" s="150"/>
      <c r="H20" s="150"/>
      <c r="I20" s="150"/>
      <c r="J20" s="150"/>
      <c r="K20" s="150"/>
      <c r="L20" s="151"/>
      <c r="M20" s="172"/>
      <c r="N20" s="173"/>
      <c r="O20" s="173"/>
      <c r="P20" s="173"/>
      <c r="Q20" s="173"/>
      <c r="R20" s="173"/>
      <c r="S20" s="174"/>
      <c r="T20" s="172"/>
      <c r="U20" s="173"/>
      <c r="V20" s="173"/>
      <c r="W20" s="173"/>
      <c r="X20" s="173"/>
      <c r="Y20" s="173"/>
      <c r="Z20" s="174"/>
      <c r="AA20" s="175"/>
      <c r="AB20" s="175"/>
      <c r="AC20" s="175"/>
      <c r="AD20" s="175"/>
      <c r="AE20" s="175"/>
      <c r="AF20" s="175"/>
      <c r="AG20" s="175"/>
      <c r="AH20" s="3"/>
    </row>
    <row r="21" spans="1:34" s="1" customFormat="1" ht="18" customHeight="1" x14ac:dyDescent="0.2">
      <c r="A21" s="3"/>
      <c r="B21" s="149"/>
      <c r="C21" s="150"/>
      <c r="D21" s="150"/>
      <c r="E21" s="150"/>
      <c r="F21" s="150"/>
      <c r="G21" s="150"/>
      <c r="H21" s="150"/>
      <c r="I21" s="150"/>
      <c r="J21" s="150"/>
      <c r="K21" s="150"/>
      <c r="L21" s="151"/>
      <c r="M21" s="156"/>
      <c r="N21" s="176"/>
      <c r="O21" s="176"/>
      <c r="P21" s="176"/>
      <c r="Q21" s="157"/>
      <c r="R21" s="177"/>
      <c r="S21" s="178"/>
      <c r="T21" s="156"/>
      <c r="U21" s="176"/>
      <c r="V21" s="176"/>
      <c r="W21" s="176"/>
      <c r="X21" s="157"/>
      <c r="Y21" s="177"/>
      <c r="Z21" s="178"/>
      <c r="AA21" s="160"/>
      <c r="AB21" s="160"/>
      <c r="AC21" s="160"/>
      <c r="AD21" s="160"/>
      <c r="AE21" s="160"/>
      <c r="AF21" s="155"/>
      <c r="AG21" s="155"/>
      <c r="AH21" s="3"/>
    </row>
    <row r="22" spans="1:34" s="1" customFormat="1" ht="18" customHeight="1" x14ac:dyDescent="0.2">
      <c r="A22" s="3"/>
      <c r="B22" s="149"/>
      <c r="C22" s="150"/>
      <c r="D22" s="150"/>
      <c r="E22" s="150"/>
      <c r="F22" s="150"/>
      <c r="G22" s="150"/>
      <c r="H22" s="150"/>
      <c r="I22" s="150"/>
      <c r="J22" s="150"/>
      <c r="K22" s="150"/>
      <c r="L22" s="151"/>
      <c r="M22" s="158"/>
      <c r="N22" s="150"/>
      <c r="O22" s="150"/>
      <c r="P22" s="150"/>
      <c r="Q22" s="151"/>
      <c r="R22" s="179"/>
      <c r="S22" s="180"/>
      <c r="T22" s="158"/>
      <c r="U22" s="150"/>
      <c r="V22" s="150"/>
      <c r="W22" s="150"/>
      <c r="X22" s="151"/>
      <c r="Y22" s="179"/>
      <c r="Z22" s="180"/>
      <c r="AA22" s="160"/>
      <c r="AB22" s="160"/>
      <c r="AC22" s="160"/>
      <c r="AD22" s="160"/>
      <c r="AE22" s="160"/>
      <c r="AF22" s="155"/>
      <c r="AG22" s="155"/>
      <c r="AH22" s="3"/>
    </row>
    <row r="23" spans="1:34" ht="18" customHeight="1" x14ac:dyDescent="0.2">
      <c r="A23" s="3"/>
      <c r="B23" s="149"/>
      <c r="C23" s="150"/>
      <c r="D23" s="150"/>
      <c r="E23" s="150"/>
      <c r="F23" s="150"/>
      <c r="G23" s="150"/>
      <c r="H23" s="150"/>
      <c r="I23" s="150"/>
      <c r="J23" s="150"/>
      <c r="K23" s="150"/>
      <c r="L23" s="151"/>
      <c r="M23" s="158"/>
      <c r="N23" s="150"/>
      <c r="O23" s="150"/>
      <c r="P23" s="150"/>
      <c r="Q23" s="151"/>
      <c r="R23" s="156"/>
      <c r="S23" s="157"/>
      <c r="T23" s="158"/>
      <c r="U23" s="150"/>
      <c r="V23" s="150"/>
      <c r="W23" s="150"/>
      <c r="X23" s="151"/>
      <c r="Y23" s="156"/>
      <c r="Z23" s="157"/>
      <c r="AA23" s="160"/>
      <c r="AB23" s="160"/>
      <c r="AC23" s="160"/>
      <c r="AD23" s="160"/>
      <c r="AE23" s="160"/>
      <c r="AF23" s="160"/>
      <c r="AG23" s="160"/>
      <c r="AH23" s="3"/>
    </row>
    <row r="24" spans="1:34" ht="18" customHeight="1" x14ac:dyDescent="0.2">
      <c r="A24" s="3"/>
      <c r="B24" s="149"/>
      <c r="C24" s="150"/>
      <c r="D24" s="150"/>
      <c r="E24" s="150"/>
      <c r="F24" s="150"/>
      <c r="G24" s="150"/>
      <c r="H24" s="150"/>
      <c r="I24" s="150"/>
      <c r="J24" s="150"/>
      <c r="K24" s="150"/>
      <c r="L24" s="151"/>
      <c r="M24" s="158"/>
      <c r="N24" s="150"/>
      <c r="O24" s="150"/>
      <c r="P24" s="150"/>
      <c r="Q24" s="151"/>
      <c r="R24" s="158"/>
      <c r="S24" s="151"/>
      <c r="T24" s="158"/>
      <c r="U24" s="150"/>
      <c r="V24" s="150"/>
      <c r="W24" s="150"/>
      <c r="X24" s="151"/>
      <c r="Y24" s="158"/>
      <c r="Z24" s="151"/>
      <c r="AA24" s="160"/>
      <c r="AB24" s="160"/>
      <c r="AC24" s="160"/>
      <c r="AD24" s="160"/>
      <c r="AE24" s="160"/>
      <c r="AF24" s="160"/>
      <c r="AG24" s="160"/>
      <c r="AH24" s="3"/>
    </row>
    <row r="25" spans="1:34" ht="18" customHeight="1" x14ac:dyDescent="0.2">
      <c r="A25" s="3"/>
      <c r="B25" s="152"/>
      <c r="C25" s="153"/>
      <c r="D25" s="153"/>
      <c r="E25" s="153"/>
      <c r="F25" s="153"/>
      <c r="G25" s="153"/>
      <c r="H25" s="153"/>
      <c r="I25" s="153"/>
      <c r="J25" s="153"/>
      <c r="K25" s="153"/>
      <c r="L25" s="154"/>
      <c r="M25" s="159"/>
      <c r="N25" s="153"/>
      <c r="O25" s="153"/>
      <c r="P25" s="153"/>
      <c r="Q25" s="154"/>
      <c r="R25" s="159"/>
      <c r="S25" s="154"/>
      <c r="T25" s="159"/>
      <c r="U25" s="153"/>
      <c r="V25" s="153"/>
      <c r="W25" s="153"/>
      <c r="X25" s="154"/>
      <c r="Y25" s="159"/>
      <c r="Z25" s="154"/>
      <c r="AA25" s="160"/>
      <c r="AB25" s="160"/>
      <c r="AC25" s="160"/>
      <c r="AD25" s="160"/>
      <c r="AE25" s="160"/>
      <c r="AF25" s="160"/>
      <c r="AG25" s="160"/>
      <c r="AH25" s="3"/>
    </row>
    <row r="26" spans="1:34" ht="13.5" customHeight="1" x14ac:dyDescent="0.2">
      <c r="A26" s="3"/>
      <c r="B26" s="138"/>
      <c r="C26" s="139"/>
      <c r="D26" s="139"/>
      <c r="E26" s="142"/>
      <c r="F26" s="142"/>
      <c r="G26" s="142"/>
      <c r="H26" s="142"/>
      <c r="I26" s="142"/>
      <c r="J26" s="142"/>
      <c r="K26" s="142"/>
      <c r="L26" s="143"/>
      <c r="M26" s="146"/>
      <c r="N26" s="147"/>
      <c r="O26" s="147"/>
      <c r="P26" s="147"/>
      <c r="Q26" s="147"/>
      <c r="R26" s="147"/>
      <c r="S26" s="148"/>
      <c r="T26" s="146"/>
      <c r="U26" s="147"/>
      <c r="V26" s="147"/>
      <c r="W26" s="147"/>
      <c r="X26" s="147"/>
      <c r="Y26" s="147"/>
      <c r="Z26" s="148"/>
      <c r="AA26" s="146"/>
      <c r="AB26" s="147"/>
      <c r="AC26" s="147"/>
      <c r="AD26" s="147"/>
      <c r="AE26" s="147"/>
      <c r="AF26" s="147"/>
      <c r="AG26" s="148"/>
      <c r="AH26" s="3"/>
    </row>
    <row r="27" spans="1:34" ht="12.75" customHeight="1" x14ac:dyDescent="0.2">
      <c r="A27" s="3"/>
      <c r="B27" s="140"/>
      <c r="C27" s="141"/>
      <c r="D27" s="141"/>
      <c r="E27" s="144"/>
      <c r="F27" s="144"/>
      <c r="G27" s="144"/>
      <c r="H27" s="144"/>
      <c r="I27" s="144"/>
      <c r="J27" s="144"/>
      <c r="K27" s="144"/>
      <c r="L27" s="145"/>
      <c r="M27" s="135"/>
      <c r="N27" s="136"/>
      <c r="O27" s="136"/>
      <c r="P27" s="136"/>
      <c r="Q27" s="136"/>
      <c r="R27" s="136"/>
      <c r="S27" s="137"/>
      <c r="T27" s="135"/>
      <c r="U27" s="136"/>
      <c r="V27" s="136"/>
      <c r="W27" s="136"/>
      <c r="X27" s="136"/>
      <c r="Y27" s="136"/>
      <c r="Z27" s="137"/>
      <c r="AA27" s="135"/>
      <c r="AB27" s="136"/>
      <c r="AC27" s="136"/>
      <c r="AD27" s="136"/>
      <c r="AE27" s="136"/>
      <c r="AF27" s="136"/>
      <c r="AG27" s="137"/>
      <c r="AH27" s="3"/>
    </row>
    <row r="28" spans="1:34" ht="18" customHeight="1" x14ac:dyDescent="0.2">
      <c r="A28" s="3"/>
      <c r="B28" s="149"/>
      <c r="C28" s="150"/>
      <c r="D28" s="150"/>
      <c r="E28" s="150"/>
      <c r="F28" s="150"/>
      <c r="G28" s="150"/>
      <c r="H28" s="150"/>
      <c r="I28" s="150"/>
      <c r="J28" s="150"/>
      <c r="K28" s="150"/>
      <c r="L28" s="151"/>
      <c r="M28" s="160"/>
      <c r="N28" s="160"/>
      <c r="O28" s="160"/>
      <c r="P28" s="160"/>
      <c r="Q28" s="160"/>
      <c r="R28" s="160"/>
      <c r="S28" s="160"/>
      <c r="T28" s="160"/>
      <c r="U28" s="160"/>
      <c r="V28" s="160"/>
      <c r="W28" s="160"/>
      <c r="X28" s="160"/>
      <c r="Y28" s="160"/>
      <c r="Z28" s="160"/>
      <c r="AA28" s="160"/>
      <c r="AB28" s="160"/>
      <c r="AC28" s="160"/>
      <c r="AD28" s="160"/>
      <c r="AE28" s="160"/>
      <c r="AF28" s="160"/>
      <c r="AG28" s="160"/>
      <c r="AH28" s="3"/>
    </row>
    <row r="29" spans="1:34" ht="18" customHeight="1" x14ac:dyDescent="0.2">
      <c r="A29" s="3"/>
      <c r="B29" s="149"/>
      <c r="C29" s="150"/>
      <c r="D29" s="150"/>
      <c r="E29" s="150"/>
      <c r="F29" s="150"/>
      <c r="G29" s="150"/>
      <c r="H29" s="150"/>
      <c r="I29" s="150"/>
      <c r="J29" s="150"/>
      <c r="K29" s="150"/>
      <c r="L29" s="151"/>
      <c r="M29" s="160"/>
      <c r="N29" s="160"/>
      <c r="O29" s="160"/>
      <c r="P29" s="160"/>
      <c r="Q29" s="160"/>
      <c r="R29" s="160"/>
      <c r="S29" s="160"/>
      <c r="T29" s="160"/>
      <c r="U29" s="160"/>
      <c r="V29" s="160"/>
      <c r="W29" s="160"/>
      <c r="X29" s="160"/>
      <c r="Y29" s="160"/>
      <c r="Z29" s="160"/>
      <c r="AA29" s="160"/>
      <c r="AB29" s="160"/>
      <c r="AC29" s="160"/>
      <c r="AD29" s="160"/>
      <c r="AE29" s="160"/>
      <c r="AF29" s="160"/>
      <c r="AG29" s="160"/>
      <c r="AH29" s="3"/>
    </row>
    <row r="30" spans="1:34" ht="18" customHeight="1" thickBot="1" x14ac:dyDescent="0.25">
      <c r="A30" s="3"/>
      <c r="B30" s="194"/>
      <c r="C30" s="195"/>
      <c r="D30" s="195"/>
      <c r="E30" s="195"/>
      <c r="F30" s="195"/>
      <c r="G30" s="195"/>
      <c r="H30" s="195"/>
      <c r="I30" s="195"/>
      <c r="J30" s="195"/>
      <c r="K30" s="195"/>
      <c r="L30" s="196"/>
      <c r="M30" s="193"/>
      <c r="N30" s="193"/>
      <c r="O30" s="193"/>
      <c r="P30" s="193"/>
      <c r="Q30" s="193"/>
      <c r="R30" s="193"/>
      <c r="S30" s="193"/>
      <c r="T30" s="193"/>
      <c r="U30" s="193"/>
      <c r="V30" s="193"/>
      <c r="W30" s="193"/>
      <c r="X30" s="193"/>
      <c r="Y30" s="193"/>
      <c r="Z30" s="193"/>
      <c r="AA30" s="193"/>
      <c r="AB30" s="193"/>
      <c r="AC30" s="193"/>
      <c r="AD30" s="193"/>
      <c r="AE30" s="193"/>
      <c r="AF30" s="193"/>
      <c r="AG30" s="193"/>
      <c r="AH30" s="3"/>
    </row>
    <row r="31" spans="1:34" ht="1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sheetData>
  <mergeCells count="40">
    <mergeCell ref="M2:T5"/>
    <mergeCell ref="R28:S30"/>
    <mergeCell ref="Y28:Z30"/>
    <mergeCell ref="AF28:AG30"/>
    <mergeCell ref="B28:L30"/>
    <mergeCell ref="M28:Q30"/>
    <mergeCell ref="T28:X30"/>
    <mergeCell ref="AA28:AE30"/>
    <mergeCell ref="B7:D8"/>
    <mergeCell ref="E7:L8"/>
    <mergeCell ref="M7:S7"/>
    <mergeCell ref="T7:Z7"/>
    <mergeCell ref="AA7:AG7"/>
    <mergeCell ref="M8:S8"/>
    <mergeCell ref="T8:Z8"/>
    <mergeCell ref="AA8:AG8"/>
    <mergeCell ref="B9:L25"/>
    <mergeCell ref="AF21:AG22"/>
    <mergeCell ref="R23:S25"/>
    <mergeCell ref="Y23:Z25"/>
    <mergeCell ref="AF23:AG25"/>
    <mergeCell ref="AA9:AG19"/>
    <mergeCell ref="M9:S19"/>
    <mergeCell ref="M20:S20"/>
    <mergeCell ref="T20:Z20"/>
    <mergeCell ref="AA20:AG20"/>
    <mergeCell ref="M21:Q25"/>
    <mergeCell ref="R21:S22"/>
    <mergeCell ref="T21:X25"/>
    <mergeCell ref="Y21:Z22"/>
    <mergeCell ref="AA21:AE25"/>
    <mergeCell ref="T9:Z19"/>
    <mergeCell ref="M27:S27"/>
    <mergeCell ref="T27:Z27"/>
    <mergeCell ref="AA27:AG27"/>
    <mergeCell ref="B26:D27"/>
    <mergeCell ref="E26:L27"/>
    <mergeCell ref="M26:S26"/>
    <mergeCell ref="T26:Z26"/>
    <mergeCell ref="AA26:AG26"/>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22"/>
  <sheetViews>
    <sheetView workbookViewId="0">
      <selection activeCell="I1" sqref="I1"/>
    </sheetView>
  </sheetViews>
  <sheetFormatPr baseColWidth="10" defaultColWidth="11.42578125" defaultRowHeight="12.75" x14ac:dyDescent="0.2"/>
  <cols>
    <col min="1" max="1" width="25.85546875" customWidth="1"/>
    <col min="2" max="2" width="13.42578125" style="86" customWidth="1"/>
    <col min="3" max="20" width="9.140625" style="86" customWidth="1"/>
  </cols>
  <sheetData>
    <row r="1" spans="1:25" x14ac:dyDescent="0.2">
      <c r="A1" s="87" t="s">
        <v>72</v>
      </c>
      <c r="B1" s="94" t="s">
        <v>73</v>
      </c>
      <c r="C1" s="94" t="s">
        <v>74</v>
      </c>
      <c r="D1" s="94" t="s">
        <v>75</v>
      </c>
      <c r="E1" s="94" t="s">
        <v>76</v>
      </c>
      <c r="F1" s="94" t="s">
        <v>77</v>
      </c>
      <c r="G1" s="94" t="s">
        <v>78</v>
      </c>
      <c r="H1" s="94" t="s">
        <v>79</v>
      </c>
      <c r="I1" s="94" t="s">
        <v>80</v>
      </c>
      <c r="J1" s="94" t="s">
        <v>81</v>
      </c>
      <c r="K1" s="94" t="s">
        <v>82</v>
      </c>
      <c r="L1" s="94" t="s">
        <v>83</v>
      </c>
      <c r="M1" s="94" t="s">
        <v>84</v>
      </c>
      <c r="N1" s="94" t="s">
        <v>85</v>
      </c>
      <c r="O1" s="94" t="s">
        <v>86</v>
      </c>
      <c r="P1" s="94" t="s">
        <v>87</v>
      </c>
      <c r="Q1" s="94" t="s">
        <v>88</v>
      </c>
      <c r="R1" s="94" t="s">
        <v>89</v>
      </c>
      <c r="S1" s="94" t="s">
        <v>90</v>
      </c>
      <c r="T1" s="94" t="s">
        <v>91</v>
      </c>
    </row>
    <row r="2" spans="1:25" x14ac:dyDescent="0.2">
      <c r="A2" s="94" t="s">
        <v>73</v>
      </c>
      <c r="B2" s="88" t="s">
        <v>92</v>
      </c>
      <c r="C2" s="89" t="s">
        <v>93</v>
      </c>
      <c r="D2" s="89" t="s">
        <v>94</v>
      </c>
      <c r="E2" s="89" t="s">
        <v>95</v>
      </c>
      <c r="F2" s="89" t="s">
        <v>96</v>
      </c>
      <c r="G2" s="89" t="s">
        <v>97</v>
      </c>
      <c r="H2" s="89" t="s">
        <v>98</v>
      </c>
      <c r="I2" s="89" t="s">
        <v>99</v>
      </c>
      <c r="J2" s="89" t="s">
        <v>100</v>
      </c>
      <c r="K2" s="89" t="s">
        <v>101</v>
      </c>
      <c r="L2" s="89" t="s">
        <v>102</v>
      </c>
      <c r="M2" s="89" t="s">
        <v>103</v>
      </c>
      <c r="N2" s="89" t="s">
        <v>104</v>
      </c>
      <c r="O2" s="89" t="s">
        <v>105</v>
      </c>
      <c r="P2" s="89" t="s">
        <v>106</v>
      </c>
      <c r="Q2" s="89" t="s">
        <v>107</v>
      </c>
      <c r="R2" s="89" t="s">
        <v>108</v>
      </c>
      <c r="S2" s="89" t="s">
        <v>109</v>
      </c>
      <c r="T2" s="89" t="s">
        <v>110</v>
      </c>
      <c r="U2" s="91" t="s">
        <v>111</v>
      </c>
    </row>
    <row r="3" spans="1:25" x14ac:dyDescent="0.2">
      <c r="A3" s="94" t="s">
        <v>74</v>
      </c>
      <c r="B3" s="88" t="s">
        <v>112</v>
      </c>
      <c r="C3" s="89" t="s">
        <v>113</v>
      </c>
      <c r="D3" s="89" t="s">
        <v>114</v>
      </c>
      <c r="E3" s="89" t="s">
        <v>115</v>
      </c>
      <c r="F3" s="89" t="s">
        <v>116</v>
      </c>
      <c r="G3" s="90"/>
      <c r="H3" s="89" t="s">
        <v>4</v>
      </c>
      <c r="I3" s="89" t="s">
        <v>117</v>
      </c>
      <c r="J3" s="90"/>
      <c r="K3" s="89" t="s">
        <v>118</v>
      </c>
      <c r="L3" s="89" t="s">
        <v>119</v>
      </c>
      <c r="M3" s="89" t="s">
        <v>120</v>
      </c>
      <c r="N3" s="89" t="s">
        <v>121</v>
      </c>
      <c r="O3" s="89" t="s">
        <v>122</v>
      </c>
      <c r="P3" s="89" t="s">
        <v>123</v>
      </c>
      <c r="Q3" s="89" t="s">
        <v>124</v>
      </c>
      <c r="R3" s="89" t="s">
        <v>125</v>
      </c>
      <c r="S3" s="89" t="s">
        <v>126</v>
      </c>
      <c r="T3" s="89" t="s">
        <v>127</v>
      </c>
    </row>
    <row r="4" spans="1:25" x14ac:dyDescent="0.2">
      <c r="A4" s="94" t="s">
        <v>75</v>
      </c>
      <c r="B4" s="88" t="s">
        <v>128</v>
      </c>
      <c r="C4" s="89" t="s">
        <v>129</v>
      </c>
      <c r="D4" s="89" t="s">
        <v>130</v>
      </c>
      <c r="E4" s="90"/>
      <c r="F4" s="89" t="s">
        <v>131</v>
      </c>
      <c r="G4" s="90"/>
      <c r="H4" s="89" t="s">
        <v>132</v>
      </c>
      <c r="I4" s="89" t="s">
        <v>133</v>
      </c>
      <c r="J4" s="90"/>
      <c r="K4" s="89" t="s">
        <v>134</v>
      </c>
      <c r="L4" s="89" t="s">
        <v>135</v>
      </c>
      <c r="M4" s="89" t="s">
        <v>136</v>
      </c>
      <c r="N4" s="89" t="s">
        <v>137</v>
      </c>
      <c r="O4" s="89" t="s">
        <v>138</v>
      </c>
      <c r="P4" s="89" t="s">
        <v>139</v>
      </c>
      <c r="Q4" s="89" t="s">
        <v>140</v>
      </c>
      <c r="R4" s="90"/>
      <c r="S4" s="89" t="s">
        <v>141</v>
      </c>
      <c r="T4" s="89" t="s">
        <v>142</v>
      </c>
    </row>
    <row r="5" spans="1:25" x14ac:dyDescent="0.2">
      <c r="A5" s="94" t="s">
        <v>76</v>
      </c>
      <c r="B5" s="88" t="s">
        <v>143</v>
      </c>
      <c r="C5" s="89" t="s">
        <v>144</v>
      </c>
      <c r="D5" s="90"/>
      <c r="E5" s="90"/>
      <c r="F5" s="89" t="s">
        <v>145</v>
      </c>
      <c r="G5" s="90"/>
      <c r="H5" s="90"/>
      <c r="I5" s="89" t="s">
        <v>146</v>
      </c>
      <c r="J5" s="90"/>
      <c r="K5" s="90"/>
      <c r="L5" s="90"/>
      <c r="M5" s="89" t="s">
        <v>147</v>
      </c>
      <c r="N5" s="89" t="s">
        <v>148</v>
      </c>
      <c r="O5" s="89" t="s">
        <v>149</v>
      </c>
      <c r="P5" s="89" t="s">
        <v>150</v>
      </c>
      <c r="Q5" s="89" t="s">
        <v>151</v>
      </c>
      <c r="R5" s="90"/>
      <c r="S5" s="89" t="s">
        <v>152</v>
      </c>
      <c r="T5" s="89" t="s">
        <v>153</v>
      </c>
    </row>
    <row r="6" spans="1:25" x14ac:dyDescent="0.2">
      <c r="A6" s="94" t="s">
        <v>77</v>
      </c>
      <c r="B6" s="88" t="s">
        <v>154</v>
      </c>
      <c r="C6" s="89" t="s">
        <v>155</v>
      </c>
      <c r="D6" s="90"/>
      <c r="E6" s="90"/>
      <c r="F6" s="90"/>
      <c r="G6" s="90"/>
      <c r="H6" s="90"/>
      <c r="I6" s="89" t="s">
        <v>156</v>
      </c>
      <c r="J6" s="90"/>
      <c r="K6" s="90"/>
      <c r="L6" s="90"/>
      <c r="M6" s="89" t="s">
        <v>157</v>
      </c>
      <c r="N6" s="90"/>
      <c r="O6" s="89" t="s">
        <v>158</v>
      </c>
      <c r="P6" s="90"/>
      <c r="Q6" s="89" t="s">
        <v>159</v>
      </c>
      <c r="R6" s="90"/>
      <c r="S6" s="90"/>
      <c r="T6" s="90"/>
    </row>
    <row r="7" spans="1:25" x14ac:dyDescent="0.2">
      <c r="A7" s="94" t="s">
        <v>78</v>
      </c>
      <c r="B7" s="88" t="s">
        <v>160</v>
      </c>
      <c r="C7" s="89" t="s">
        <v>161</v>
      </c>
      <c r="D7" s="90"/>
      <c r="E7" s="90"/>
      <c r="F7" s="90"/>
      <c r="G7" s="90"/>
      <c r="H7" s="90"/>
      <c r="I7" s="90"/>
      <c r="J7" s="90"/>
      <c r="K7" s="90"/>
      <c r="L7" s="90"/>
      <c r="M7" s="90"/>
      <c r="N7" s="90"/>
      <c r="O7" s="89" t="s">
        <v>162</v>
      </c>
      <c r="P7" s="90"/>
      <c r="Q7" s="90"/>
      <c r="R7" s="90"/>
      <c r="S7" s="90"/>
      <c r="T7" s="90"/>
    </row>
    <row r="8" spans="1:25" x14ac:dyDescent="0.2">
      <c r="A8" s="94" t="s">
        <v>79</v>
      </c>
      <c r="B8" s="88" t="s">
        <v>163</v>
      </c>
      <c r="C8" s="89" t="s">
        <v>164</v>
      </c>
      <c r="D8" s="90"/>
      <c r="E8" s="90"/>
      <c r="F8" s="90"/>
      <c r="G8" s="90"/>
      <c r="H8" s="90"/>
      <c r="I8" s="90"/>
      <c r="J8" s="90"/>
      <c r="K8" s="90"/>
      <c r="L8" s="90"/>
      <c r="M8" s="90"/>
      <c r="N8" s="90"/>
      <c r="O8" s="89" t="s">
        <v>165</v>
      </c>
      <c r="P8" s="90"/>
      <c r="Q8" s="90"/>
      <c r="R8" s="90"/>
      <c r="S8" s="90"/>
      <c r="T8" s="90"/>
      <c r="W8" s="211"/>
      <c r="X8" s="211"/>
      <c r="Y8" s="211"/>
    </row>
    <row r="9" spans="1:25" x14ac:dyDescent="0.2">
      <c r="A9" s="94" t="s">
        <v>80</v>
      </c>
      <c r="B9" s="88" t="s">
        <v>166</v>
      </c>
      <c r="C9" s="89" t="s">
        <v>167</v>
      </c>
      <c r="D9" s="90"/>
      <c r="E9" s="90"/>
      <c r="F9" s="90"/>
      <c r="G9" s="90"/>
      <c r="H9" s="90"/>
      <c r="I9" s="90"/>
      <c r="J9" s="90"/>
      <c r="K9" s="90"/>
      <c r="L9" s="90"/>
      <c r="M9" s="90"/>
      <c r="N9" s="90"/>
      <c r="O9" s="89" t="s">
        <v>168</v>
      </c>
      <c r="P9" s="90"/>
      <c r="Q9" s="90"/>
      <c r="R9" s="90"/>
      <c r="S9" s="90"/>
      <c r="T9" s="90"/>
    </row>
    <row r="10" spans="1:25" x14ac:dyDescent="0.2">
      <c r="A10" s="94" t="s">
        <v>81</v>
      </c>
      <c r="B10" s="88" t="s">
        <v>169</v>
      </c>
      <c r="C10" s="89" t="s">
        <v>170</v>
      </c>
      <c r="D10" s="90"/>
      <c r="E10" s="90"/>
      <c r="F10" s="90"/>
      <c r="G10" s="90"/>
      <c r="H10" s="90"/>
      <c r="I10" s="90"/>
      <c r="J10" s="90"/>
      <c r="K10" s="90"/>
      <c r="L10" s="90"/>
      <c r="M10" s="90"/>
      <c r="N10" s="90"/>
      <c r="O10" s="89" t="s">
        <v>171</v>
      </c>
      <c r="P10" s="90"/>
      <c r="Q10" s="90"/>
      <c r="R10" s="90"/>
      <c r="S10" s="90"/>
      <c r="T10" s="90"/>
    </row>
    <row r="11" spans="1:25" x14ac:dyDescent="0.2">
      <c r="A11" s="94" t="s">
        <v>82</v>
      </c>
      <c r="B11" s="90"/>
      <c r="C11" s="89" t="s">
        <v>172</v>
      </c>
      <c r="D11" s="90"/>
      <c r="E11" s="90"/>
      <c r="F11" s="90"/>
      <c r="G11" s="90"/>
      <c r="H11" s="90"/>
      <c r="I11" s="90"/>
      <c r="J11" s="90"/>
      <c r="K11" s="90"/>
      <c r="L11" s="90"/>
      <c r="M11" s="90"/>
      <c r="N11" s="90"/>
      <c r="O11" s="89" t="s">
        <v>173</v>
      </c>
      <c r="P11" s="90"/>
      <c r="Q11" s="90"/>
      <c r="R11" s="90"/>
      <c r="S11" s="90"/>
      <c r="T11" s="90"/>
    </row>
    <row r="12" spans="1:25" x14ac:dyDescent="0.2">
      <c r="A12" s="94" t="s">
        <v>83</v>
      </c>
      <c r="B12" s="90"/>
      <c r="C12" s="89" t="s">
        <v>174</v>
      </c>
      <c r="D12" s="90"/>
      <c r="E12" s="90"/>
      <c r="F12" s="90"/>
      <c r="G12" s="90"/>
      <c r="H12" s="90"/>
      <c r="I12" s="90"/>
      <c r="J12" s="90"/>
      <c r="K12" s="90"/>
      <c r="L12" s="90"/>
      <c r="M12" s="90"/>
      <c r="N12" s="90"/>
      <c r="O12" s="89" t="s">
        <v>175</v>
      </c>
      <c r="P12" s="90"/>
      <c r="Q12" s="90"/>
      <c r="R12" s="90"/>
      <c r="S12" s="90"/>
      <c r="T12" s="90"/>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",t, IF('CARACTERIZACION INDICADOR'!F2=" Relacionamiento con el Ciudadano ",u,IF('CARACTERIZACION INDICADOR'!F2=" Sistemas Integrados de Gestión ",v, IF('CARACTERIZACION INDICADOR'!F2=" Vigilancia a sujetos objeto de supervisión ",z,U2)))))))))))))))))))</f>
        <v>error</v>
      </c>
    </row>
    <row r="13" spans="1:25" x14ac:dyDescent="0.2">
      <c r="A13" s="94" t="s">
        <v>84</v>
      </c>
      <c r="B13" s="90"/>
      <c r="C13" s="90"/>
      <c r="D13" s="90"/>
      <c r="E13" s="90"/>
      <c r="F13" s="90"/>
      <c r="G13" s="90"/>
      <c r="H13" s="90"/>
      <c r="I13" s="90"/>
      <c r="J13" s="90"/>
      <c r="K13" s="90"/>
      <c r="L13" s="90"/>
      <c r="M13" s="90"/>
      <c r="N13" s="90"/>
      <c r="O13" s="90"/>
      <c r="P13" s="90"/>
      <c r="Q13" s="90"/>
      <c r="R13" s="90"/>
      <c r="S13" s="90"/>
      <c r="T13" s="90"/>
    </row>
    <row r="14" spans="1:25" x14ac:dyDescent="0.2">
      <c r="A14" s="94" t="s">
        <v>85</v>
      </c>
      <c r="B14" s="90"/>
      <c r="C14" s="90"/>
      <c r="D14" s="90"/>
      <c r="E14" s="90"/>
      <c r="F14" s="90"/>
      <c r="G14" s="90"/>
      <c r="H14" s="90"/>
      <c r="I14" s="90"/>
      <c r="J14" s="90"/>
      <c r="K14" s="90"/>
      <c r="L14" s="90"/>
      <c r="M14" s="90"/>
      <c r="N14" s="90"/>
      <c r="O14" s="90"/>
      <c r="P14" s="90"/>
      <c r="Q14" s="90"/>
      <c r="R14" s="90"/>
      <c r="S14" s="90"/>
      <c r="T14" s="90"/>
    </row>
    <row r="15" spans="1:25" x14ac:dyDescent="0.2">
      <c r="A15" s="94" t="s">
        <v>86</v>
      </c>
      <c r="B15" s="90"/>
      <c r="C15" s="90"/>
      <c r="D15" s="90"/>
      <c r="E15" s="90"/>
      <c r="F15" s="90"/>
      <c r="G15" s="90"/>
      <c r="H15" s="90"/>
      <c r="I15" s="90"/>
      <c r="J15" s="90"/>
      <c r="K15" s="90"/>
      <c r="L15" s="90"/>
      <c r="M15" s="90"/>
      <c r="N15" s="90"/>
      <c r="O15" s="90"/>
      <c r="P15" s="90"/>
      <c r="Q15" s="90"/>
      <c r="R15" s="90"/>
      <c r="S15" s="90"/>
      <c r="T15" s="90"/>
    </row>
    <row r="16" spans="1:25" x14ac:dyDescent="0.2">
      <c r="A16" s="94" t="s">
        <v>87</v>
      </c>
      <c r="B16" s="90"/>
      <c r="C16" s="90"/>
      <c r="D16" s="90"/>
      <c r="E16" s="90"/>
      <c r="F16" s="90"/>
      <c r="G16" s="90"/>
      <c r="H16" s="90"/>
      <c r="I16" s="90"/>
      <c r="J16" s="90"/>
      <c r="K16" s="90"/>
      <c r="L16" s="90"/>
      <c r="M16" s="90"/>
      <c r="N16" s="90"/>
      <c r="O16" s="90"/>
      <c r="P16" s="90"/>
      <c r="Q16" s="90"/>
      <c r="R16" s="90"/>
      <c r="S16" s="90"/>
      <c r="T16" s="90"/>
    </row>
    <row r="17" spans="1:20" x14ac:dyDescent="0.2">
      <c r="A17" s="94" t="s">
        <v>88</v>
      </c>
      <c r="B17" s="90"/>
      <c r="C17" s="90"/>
      <c r="D17" s="90"/>
      <c r="E17" s="90"/>
      <c r="F17" s="90"/>
      <c r="G17" s="90"/>
      <c r="H17" s="90"/>
      <c r="I17" s="90"/>
      <c r="J17" s="90"/>
      <c r="K17" s="90"/>
      <c r="L17" s="90"/>
      <c r="M17" s="90"/>
      <c r="N17" s="90"/>
      <c r="O17" s="90"/>
      <c r="P17" s="90"/>
      <c r="Q17" s="90"/>
      <c r="R17" s="90"/>
      <c r="S17" s="90"/>
      <c r="T17" s="90"/>
    </row>
    <row r="18" spans="1:20" x14ac:dyDescent="0.2">
      <c r="A18" s="94" t="s">
        <v>89</v>
      </c>
      <c r="B18" s="90"/>
      <c r="C18" s="90"/>
      <c r="D18" s="90"/>
      <c r="E18" s="90"/>
      <c r="F18" s="90"/>
      <c r="G18" s="90"/>
      <c r="H18" s="90"/>
      <c r="I18" s="90"/>
      <c r="J18" s="90"/>
      <c r="K18" s="90"/>
      <c r="L18" s="90"/>
      <c r="M18" s="90"/>
      <c r="N18" s="90"/>
      <c r="O18" s="90"/>
      <c r="P18" s="90"/>
      <c r="Q18" s="90"/>
      <c r="R18" s="90"/>
      <c r="S18" s="90"/>
      <c r="T18" s="90"/>
    </row>
    <row r="19" spans="1:20" x14ac:dyDescent="0.2">
      <c r="A19" s="94" t="s">
        <v>90</v>
      </c>
      <c r="B19" s="90"/>
      <c r="C19" s="90"/>
      <c r="D19" s="90"/>
      <c r="E19" s="90"/>
      <c r="F19" s="90"/>
      <c r="G19" s="90"/>
      <c r="H19" s="90"/>
      <c r="I19" s="90"/>
      <c r="J19" s="90"/>
      <c r="K19" s="90"/>
      <c r="L19" s="90"/>
      <c r="M19" s="90"/>
      <c r="N19" s="90"/>
      <c r="O19" s="90"/>
      <c r="P19" s="90"/>
      <c r="Q19" s="90"/>
      <c r="R19" s="90"/>
      <c r="S19" s="90"/>
      <c r="T19" s="90"/>
    </row>
    <row r="20" spans="1:20" x14ac:dyDescent="0.2">
      <c r="A20" s="94" t="s">
        <v>91</v>
      </c>
      <c r="B20" s="90"/>
      <c r="C20" s="90"/>
      <c r="D20" s="90"/>
      <c r="E20" s="90"/>
      <c r="F20" s="90"/>
      <c r="G20" s="90"/>
      <c r="H20" s="90"/>
      <c r="I20" s="90"/>
      <c r="J20" s="90"/>
      <c r="K20" s="90"/>
      <c r="L20" s="90"/>
      <c r="M20" s="90"/>
      <c r="N20" s="90"/>
      <c r="O20" s="90"/>
      <c r="P20" s="90"/>
      <c r="Q20" s="90"/>
      <c r="R20" s="90"/>
      <c r="S20" s="90"/>
      <c r="T20" s="90"/>
    </row>
    <row r="22" spans="1:20" x14ac:dyDescent="0.2">
      <c r="B22" s="93"/>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21</vt:i4>
      </vt:variant>
    </vt:vector>
  </HeadingPairs>
  <TitlesOfParts>
    <vt:vector size="25" baseType="lpstr">
      <vt:lpstr>CARACTERIZACION INDICADOR</vt:lpstr>
      <vt:lpstr>REPORTE DE DATOS </vt:lpstr>
      <vt:lpstr>GRAFICOS ANALISIS</vt:lpstr>
      <vt:lpstr>Hoja1</vt:lpstr>
      <vt:lpstr>Administracion.del.servicio.publico.notarial</vt:lpstr>
      <vt:lpstr>Administración.del.servicio.público.registral</vt:lpstr>
      <vt:lpstr>Comunicación.Estratégica​</vt:lpstr>
      <vt:lpstr>Control.a.sujetos.objeto.de.supervisión</vt:lpstr>
      <vt:lpstr>Control.de.la.Gestión.Institucional</vt:lpstr>
      <vt:lpstr>Control.Disciplinario.Interno</vt:lpstr>
      <vt:lpstr>Direccionamiento.Estratégico.y.Planeación</vt:lpstr>
      <vt:lpstr>Gestión.Administrativa</vt:lpstr>
      <vt:lpstr>Gestión.Contractual</vt:lpstr>
      <vt:lpstr>Gestión.de.Tecnologías.de.la.Información</vt:lpstr>
      <vt:lpstr>Gestión.del.Conocimiento.Innovación.Desarrollo.e.Investigación</vt:lpstr>
      <vt:lpstr>Gestión.del.Talento.Humano</vt:lpstr>
      <vt:lpstr>Gestión.Documental</vt:lpstr>
      <vt:lpstr>Gestión.Financiera</vt:lpstr>
      <vt:lpstr>Gestión.Jurídica</vt:lpstr>
      <vt:lpstr>Inspección.a.sujetos.objeto.de.supervisión</vt:lpstr>
      <vt:lpstr>Macroproceso</vt:lpstr>
      <vt:lpstr>Relacionamiento.con.el.Ciudadano</vt:lpstr>
      <vt:lpstr>Selecc</vt:lpstr>
      <vt:lpstr>Sistemas.Integrados.de.Gestión​</vt:lpstr>
      <vt:lpstr>Vigilancia.a.sujetos.objeto.de.supervisión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Laura Camila Jimenez Peña</cp:lastModifiedBy>
  <cp:revision/>
  <dcterms:created xsi:type="dcterms:W3CDTF">2011-12-12T19:49:53Z</dcterms:created>
  <dcterms:modified xsi:type="dcterms:W3CDTF">2023-10-18T19:14:11Z</dcterms:modified>
  <cp:category/>
  <cp:contentStatus/>
</cp:coreProperties>
</file>