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620" tabRatio="740" activeTab="0"/>
  </bookViews>
  <sheets>
    <sheet name="HOJA DE VIDA DEL INDICADOR " sheetId="1" r:id="rId1"/>
    <sheet name="REPORTE DE DATOS " sheetId="2" r:id="rId2"/>
    <sheet name="GRAFICOS Y ANALISIS" sheetId="3" r:id="rId3"/>
  </sheets>
  <definedNames>
    <definedName name="_xlnm._FilterDatabase">'REPORTE DE DATOS '!$B$7:$Q$7</definedName>
    <definedName name="_xlnm.Print_Area" localSheetId="2">'GRAFICOS Y ANALISIS'!$B$7:$AN$68</definedName>
    <definedName name="_xlnm.Print_Area" localSheetId="0">'HOJA DE VIDA DEL INDICADOR '!$B$7:$N$21</definedName>
    <definedName name="_xlnm.Print_Area" localSheetId="1">'REPORTE DE DATOS '!$B$1:$Q$21</definedName>
    <definedName name="_xlnm.Print_Titles" localSheetId="2">'GRAFICOS Y ANALISIS'!$1:$5</definedName>
    <definedName name="_xlnm.Print_Titles" localSheetId="0">'HOJA DE VIDA DEL INDICADOR '!$2:$5</definedName>
  </definedNames>
  <calcPr fullCalcOnLoad="1"/>
</workbook>
</file>

<file path=xl/sharedStrings.xml><?xml version="1.0" encoding="utf-8"?>
<sst xmlns="http://schemas.openxmlformats.org/spreadsheetml/2006/main" count="197" uniqueCount="106">
  <si>
    <t>Macroproceso: Gestión Financiera</t>
  </si>
  <si>
    <t>Proceso: Gestión Presupuesto</t>
  </si>
  <si>
    <t>Grupo de Trabajo : Presupuesto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</si>
  <si>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</si>
  <si>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</si>
  <si>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</si>
  <si>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</si>
  <si>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</si>
  <si>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</si>
  <si>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</si>
  <si>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</si>
  <si>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</si>
  <si>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</si>
  <si>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</si>
  <si>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</si>
  <si>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</si>
  <si>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GF - GP - INDI - 1</t>
  </si>
  <si>
    <t>Presupuesto para gastos de personal Apropiado que se Encuentra Comprometido</t>
  </si>
  <si>
    <t>Realizar seguimiento a la ejecución del presupuesto de gastos de Personal 
aprobado y  medir el nivel de reservas
presupuestales para el siguiente período.</t>
  </si>
  <si>
    <t>%</t>
  </si>
  <si>
    <t>Eficiencia</t>
  </si>
  <si>
    <t>Presupuesto de gastos funcionamiento  comprometido /
(Presupuesto funcionamiento  apropiado- Apropiacion Bloqueada)</t>
  </si>
  <si>
    <t>SIIF</t>
  </si>
  <si>
    <t>Mensual</t>
  </si>
  <si>
    <t>Trimestral</t>
  </si>
  <si>
    <t>Lineal</t>
  </si>
  <si>
    <t>94,40%
Anual</t>
  </si>
  <si>
    <t>Asccendente</t>
  </si>
  <si>
    <t>GF - GP - INDI - 2</t>
  </si>
  <si>
    <t>Presupuesto para gastos generales Funcionamiento Apropiado que se Encuentra Comprometido</t>
  </si>
  <si>
    <t>Realizar seguimiento a la ejecución del presupuesto de gastos generales
aprobado y  medir el nivel de reservas
presupuestales para el siguiente período.</t>
  </si>
  <si>
    <t>100%
Anual</t>
  </si>
  <si>
    <t>GF - GP - INDI - 3</t>
  </si>
  <si>
    <t>Presupuesto de Tranferencias Apropiado que se Encuentra Comprometido</t>
  </si>
  <si>
    <t>Realizar seguimiento a la ejecución del presupuesto de Transferencias
aprobado y  medir el nivel de reservas
presupuestales para el siguiente período.</t>
  </si>
  <si>
    <t>Revisó:</t>
  </si>
  <si>
    <t>Cargo:</t>
  </si>
  <si>
    <t>Aprobó:</t>
  </si>
  <si>
    <t>Oscar Anibal Luna Olivera</t>
  </si>
  <si>
    <t>Director Administrativo y Financiero</t>
  </si>
  <si>
    <t>E1</t>
  </si>
  <si>
    <t>Desc</t>
  </si>
  <si>
    <t>Descendente</t>
  </si>
  <si>
    <t>E2</t>
  </si>
  <si>
    <t>Eficacia</t>
  </si>
  <si>
    <t>Est</t>
  </si>
  <si>
    <t>Estable</t>
  </si>
  <si>
    <t>E3</t>
  </si>
  <si>
    <t>Efectividad</t>
  </si>
  <si>
    <t>Asc</t>
  </si>
  <si>
    <t>Ascendente</t>
  </si>
  <si>
    <t>NOMBRE</t>
  </si>
  <si>
    <t>FORMULA</t>
  </si>
  <si>
    <t xml:space="preserve">REPORTE DE DATOS </t>
  </si>
  <si>
    <t>Ene</t>
  </si>
  <si>
    <t>Feb</t>
  </si>
  <si>
    <t>Mar</t>
  </si>
  <si>
    <t>Abr</t>
  </si>
  <si>
    <t>May</t>
  </si>
  <si>
    <t>Jun</t>
  </si>
  <si>
    <t>Jul</t>
  </si>
  <si>
    <t>Ago</t>
  </si>
  <si>
    <t>Sep</t>
  </si>
  <si>
    <t>Oct</t>
  </si>
  <si>
    <t>Nov</t>
  </si>
  <si>
    <t>Dic</t>
  </si>
  <si>
    <t>Presupuesto de Funcionamiento Apropiado que se Encuentra Comprometido</t>
  </si>
  <si>
    <t>Presupuesto de gastos personal comprometido</t>
  </si>
  <si>
    <t>(Presupuesto de gastos personal  apropiado)</t>
  </si>
  <si>
    <t>Indice</t>
  </si>
  <si>
    <t>META</t>
  </si>
  <si>
    <t>Presupuesto de gastos generales comprometido</t>
  </si>
  <si>
    <t>(Presupuesto de gastos generales  apropiado)</t>
  </si>
  <si>
    <t>Presupuesto de trasferencias comprometido</t>
  </si>
  <si>
    <t>(Presupuesto de transferencias corriente- aplazamiento)</t>
  </si>
  <si>
    <t>TOTAL PRESUPUESTO FUNCIONAMIENTO</t>
  </si>
  <si>
    <t>NOMBRE INDICADOR:Presupuesto de Funcionamiento Apropiado que se Encuentra Comprometido</t>
  </si>
  <si>
    <t>ANALISIS CUALITATIVO DE DATOS Y TENDENCIAS</t>
  </si>
  <si>
    <t>PRIMER TRIMESTRE</t>
  </si>
  <si>
    <t>SEGUNDO TRIMESTRE</t>
  </si>
  <si>
    <t>TERCER TRIMESTRE</t>
  </si>
  <si>
    <t>CUARTO TRIMESTRE</t>
  </si>
  <si>
    <t>ACCIONES PARA LA  MEJORA</t>
  </si>
  <si>
    <t xml:space="preserve">No.Formato Acción Correctiva-Preventiva </t>
  </si>
  <si>
    <t>NOMBRE INDICADOR: Presupuesto de Funcionamiento Apropiado que se Encuentra Comprometido</t>
  </si>
  <si>
    <t>Presupuesto de gastos funcionamiento  comprometido (Gastos Personal) /
(Presupuesto funcionamiento  apropiado- Apropiacion Bloqueada)</t>
  </si>
  <si>
    <t>Presupuesto de gastos funcionamiento  comprometido (Gastos Generales) /
(Presupuesto funcionamiento  apropiado- Apropiacion Bloqueada)</t>
  </si>
  <si>
    <t>Presupuesto de gastos funcionamiento  comprometido (transferencias) /
(Presupuesto funcionamiento  apropiado- Apropiacion Bloqueada)</t>
  </si>
  <si>
    <t xml:space="preserve">Carlos Alberto Africano Bain </t>
  </si>
  <si>
    <t>Coordinador Grupo Presupuesto</t>
  </si>
  <si>
    <t>Hoja de Vida de Indicadores</t>
  </si>
  <si>
    <t xml:space="preserve">Reporte de Datos vigencia </t>
  </si>
  <si>
    <t>Gráficos y Análisis</t>
  </si>
  <si>
    <t xml:space="preserve"> </t>
  </si>
  <si>
    <t>Para el primer trimestre de 2020 y siguiendo las comendaciones del gobierno nacional y de las directivas de la Entidad se ejecutaron los montos programados para cada uno de los meses. El indice siempre a estado dentro de la meta programada.</t>
  </si>
  <si>
    <t>Para este trimestre el indicador siempre ha estado dentro de los limites de la meta programada en cada uno de los meses.</t>
  </si>
  <si>
    <t>Para el Tercer Trimestre de la vIgencia Fiscal 2020 los Gastos de Personal siempre han estado acorde con la meta programada., solo en el mes de septiembre se presenta una diferencia con la meta propuesta.</t>
  </si>
  <si>
    <t xml:space="preserve">La Dirección Administrativa y Financiera para el primer trimestre comprometió las Vigencias Futuras , lo que hizo que la meta se cumpliera. Es de resaltar que las Vigencias Futuras cubren las Vigencias 2020 - 2021 y 2022 con los contratos de Seguridad y Vigilancia, los contratos de arrendamientos y el servicio postal. </t>
  </si>
  <si>
    <t xml:space="preserve">El comportamiento de los compromisos de Gastos Generales para el segundo trimestre es de 59.4% el cual esta por debajo de la meta propuesta la cual fue de 75,95%. Esto principalmente se ha debido que esta pendiente la adjudicación del contrato de papelería y útiles de escritorio para abastecer las ORIPS y al Nivel Central.   Es de anotar que el consumo de servicios públicos durante este trimestre se redujo por cuanto las oficinas de Registro no estaban prestado servicio.                                </t>
  </si>
  <si>
    <t>La tendencia de los Gastos Generales durante los dos últimos trimestres ha estado por debajo de la meta propuesta. Esto se debe principalmente  a la disminución de los servicios públicos y el consumo de papelería por parte de las ORIPS y el Nivel Central por cuanto los funcionarios están realizando teletrabajo desde sus hogares, además los viáticos de los funcionarios ha realizar las visitas a las Oficinas de Instrumentos públicos en el país ha dismunuido en gran medida.</t>
  </si>
  <si>
    <t>En este trimestre el índice a estado por debajo de la meta debido principalmente a que la nomina de los Notarios Subsidiados no compromedio en cada uno de los meses, además los compromisos de l Rubro presupuestal de sentencias fue muy bajo en comparación con el valor apropiado.</t>
  </si>
  <si>
    <t>Los compromisos de transferencia corrientes para el segundo trimestre están por debajo de la meta propuesta la cual fue de 52,4% y solo  se alcanzo 29,6% . La disminución se debió principalmente a la Nomina de Notarios de insuficientes la cual al cierre del trimestre esta pendiente de comprometer.</t>
  </si>
  <si>
    <t>Dentro las asignación presupuestal para la Vigencia Fiscal 2020 el rubro " Programas de Vivienda y otros" no se ha tenido ningún compromiso., además la Nomina de los Notarios Subsidiados se esta tramitando en la primera semana del mes de Octubre.</t>
  </si>
  <si>
    <t xml:space="preserve">Para la Vigencia Fiscal 2020 en cuanto a los Gastos de Personal la meta se cumplio llegando al 99,30%. Cabe destacar que este trimeestre de cancelo la Prima de Actividad a los funcionarios por valor de $ 8,086,754,710. Ademas la Prima de Navidad fue cancelada en el mes de Noviembre atendiendo las disposiciones del Gobierno Nacional.                                                                                                      Durante este trimestre se solicito al Ministerio de Hacienda y Credito Publico una reduccion del Presupuesto de gastos de personal por valor de $ 2,523,000,000.                                                                                                                         </t>
  </si>
  <si>
    <t xml:space="preserve">Durante este trimestre se realizo la transferencia al Fondo Nacional del Ahorro el valor de $ 10,000,000,000 que correspondia al Rubro  " Programas de Vivienda y otros", en el mes de diciembre.  Esta tranferencia incremento el indice pero no  se cumplio con la meta propuesta, debido a que la apropiacion  para el pago de  las mesadas a los Notarios de Insuficientes ingresos solo alcanzo  al  89,11% lo mismo sucedio  con las Mesadas Pensionales la cual tuvo un porcentaje de 79,42%.                                                                                                     En este trimestre se solicito al Ministerio de Hacienda y Credito Publico una reduccion en el presupuesto de las transferencias corrientes por valor de $ 3,143,129,055.                                                                     </t>
  </si>
  <si>
    <t>El indice de Gastos Generales alcanzo 91,85%  el cual esta por debajo de la meta propuesta. Se debio principalmente en la reduccion de los servicios publicos por parte de las ORIPS y el Nivel Central y las visitas a la oficinas de Registro se disminuyo ostensiblemente por la pandendia.                                          .                                                        En el ultimo trimestre se solicito al Ministerio de Hacienda y Credito Publico una reduccion del Presupuesto de Gastos por valor de $ 15,654,895,391.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</si>
</sst>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0.000"/>
    <numFmt numFmtId="175" formatCode="#,##0.0000"/>
    <numFmt numFmtId="176" formatCode="_(* #,##0.0_);_(* \(#,##0.0\);_(* &quot;-&quot;_);_(@_)"/>
    <numFmt numFmtId="177" formatCode="_(* #,##0.00_);_(* \(#,##0.00\);_(* &quot;-&quot;_);_(@_)"/>
    <numFmt numFmtId="178" formatCode="0.000%"/>
  </numFmts>
  <fonts count="59">
    <font>
      <sz val="10"/>
      <name val="Arial"/>
      <family val="2"/>
    </font>
    <font>
      <sz val="11"/>
      <color indexed="8"/>
      <name val="Calibri"/>
      <family val="2"/>
    </font>
    <font>
      <sz val="8"/>
      <color indexed="8"/>
      <name val="Arial Unicode MS"/>
      <family val="2"/>
    </font>
    <font>
      <sz val="10"/>
      <color indexed="8"/>
      <name val="Calibri"/>
      <family val="0"/>
    </font>
    <font>
      <sz val="9"/>
      <color indexed="63"/>
      <name val="Calibri"/>
      <family val="0"/>
    </font>
    <font>
      <sz val="11"/>
      <color indexed="13"/>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b/>
      <sz val="10"/>
      <name val="Calibri"/>
      <family val="2"/>
    </font>
    <font>
      <b/>
      <i/>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rgb="FF000000"/>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gray0625">
        <fgColor theme="3" tint="0.7999799847602844"/>
        <bgColor theme="0" tint="-0.04997999966144562"/>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medium"/>
      <right style="medium"/>
      <top/>
      <botto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86">
    <xf numFmtId="0" fontId="0" fillId="0" borderId="0" xfId="0" applyAlignment="1">
      <alignment vertical="center"/>
    </xf>
    <xf numFmtId="0" fontId="21" fillId="0" borderId="0" xfId="0" applyFont="1" applyAlignment="1">
      <alignment vertical="center"/>
    </xf>
    <xf numFmtId="0" fontId="21" fillId="0" borderId="0" xfId="0" applyFont="1" applyBorder="1" applyAlignment="1">
      <alignment vertical="center"/>
    </xf>
    <xf numFmtId="2" fontId="21" fillId="0" borderId="0" xfId="0" applyNumberFormat="1" applyFont="1" applyBorder="1" applyAlignment="1">
      <alignment vertical="center"/>
    </xf>
    <xf numFmtId="0" fontId="49" fillId="33" borderId="10" xfId="0" applyNumberFormat="1" applyFont="1" applyFill="1" applyBorder="1" applyAlignment="1">
      <alignment horizontal="center" vertical="center" wrapText="1"/>
    </xf>
    <xf numFmtId="0" fontId="21" fillId="34" borderId="0" xfId="0" applyFont="1" applyFill="1" applyAlignment="1">
      <alignment vertical="center"/>
    </xf>
    <xf numFmtId="0" fontId="49" fillId="33" borderId="10" xfId="0" applyNumberFormat="1" applyFont="1" applyFill="1" applyBorder="1" applyAlignment="1">
      <alignment horizontal="center" vertical="center"/>
    </xf>
    <xf numFmtId="0" fontId="49" fillId="33" borderId="10" xfId="0" applyNumberFormat="1" applyFont="1" applyFill="1" applyBorder="1" applyAlignment="1">
      <alignment horizontal="left" vertical="center"/>
    </xf>
    <xf numFmtId="0" fontId="50" fillId="35" borderId="0" xfId="0" applyFont="1" applyFill="1" applyAlignment="1">
      <alignment/>
    </xf>
    <xf numFmtId="0" fontId="50" fillId="35" borderId="0" xfId="0" applyFont="1" applyFill="1" applyAlignment="1">
      <alignment wrapText="1"/>
    </xf>
    <xf numFmtId="0" fontId="50" fillId="35" borderId="0" xfId="0" applyFont="1" applyFill="1" applyAlignment="1">
      <alignment horizontal="left"/>
    </xf>
    <xf numFmtId="0" fontId="50" fillId="0" borderId="0" xfId="0" applyFont="1" applyFill="1" applyAlignment="1">
      <alignment/>
    </xf>
    <xf numFmtId="0" fontId="21" fillId="34" borderId="11" xfId="0" applyFont="1" applyFill="1" applyBorder="1" applyAlignment="1">
      <alignment/>
    </xf>
    <xf numFmtId="0" fontId="21" fillId="34" borderId="12" xfId="0" applyFont="1" applyFill="1" applyBorder="1" applyAlignment="1">
      <alignment horizontal="center"/>
    </xf>
    <xf numFmtId="0" fontId="23" fillId="34" borderId="12" xfId="0" applyFont="1" applyFill="1" applyBorder="1" applyAlignment="1">
      <alignment vertical="center"/>
    </xf>
    <xf numFmtId="0" fontId="50" fillId="34" borderId="12" xfId="0" applyFont="1" applyFill="1" applyBorder="1" applyAlignment="1">
      <alignment/>
    </xf>
    <xf numFmtId="0" fontId="50" fillId="0" borderId="12" xfId="0" applyFont="1" applyFill="1" applyBorder="1" applyAlignment="1">
      <alignment horizontal="left"/>
    </xf>
    <xf numFmtId="0" fontId="51" fillId="34" borderId="13" xfId="0" applyFont="1" applyFill="1" applyBorder="1" applyAlignment="1">
      <alignment/>
    </xf>
    <xf numFmtId="0" fontId="21" fillId="34" borderId="14" xfId="0" applyFont="1" applyFill="1" applyBorder="1" applyAlignment="1">
      <alignment horizontal="left"/>
    </xf>
    <xf numFmtId="0" fontId="21" fillId="34" borderId="0" xfId="0" applyFont="1" applyFill="1" applyBorder="1" applyAlignment="1">
      <alignment horizontal="left"/>
    </xf>
    <xf numFmtId="0" fontId="23" fillId="34" borderId="0" xfId="0" applyFont="1" applyFill="1" applyBorder="1" applyAlignment="1">
      <alignment horizontal="left" vertical="center"/>
    </xf>
    <xf numFmtId="0" fontId="50" fillId="0" borderId="0" xfId="0" applyFont="1" applyFill="1" applyBorder="1" applyAlignment="1">
      <alignment/>
    </xf>
    <xf numFmtId="0" fontId="50" fillId="0" borderId="0" xfId="0" applyFont="1" applyFill="1" applyBorder="1" applyAlignment="1">
      <alignment horizontal="left"/>
    </xf>
    <xf numFmtId="0" fontId="50" fillId="34" borderId="0" xfId="0" applyFont="1" applyFill="1" applyBorder="1" applyAlignment="1">
      <alignment/>
    </xf>
    <xf numFmtId="0" fontId="51" fillId="34" borderId="15" xfId="0" applyFont="1" applyFill="1" applyBorder="1" applyAlignment="1">
      <alignment horizontal="left"/>
    </xf>
    <xf numFmtId="0" fontId="21" fillId="34" borderId="14" xfId="0" applyFont="1" applyFill="1" applyBorder="1" applyAlignment="1">
      <alignment/>
    </xf>
    <xf numFmtId="0" fontId="23" fillId="34" borderId="0" xfId="0" applyFont="1" applyFill="1" applyBorder="1" applyAlignment="1">
      <alignment vertical="center"/>
    </xf>
    <xf numFmtId="14" fontId="51" fillId="34" borderId="15" xfId="0" applyNumberFormat="1" applyFont="1" applyFill="1" applyBorder="1" applyAlignment="1">
      <alignment horizontal="left"/>
    </xf>
    <xf numFmtId="0" fontId="21" fillId="0" borderId="0" xfId="0" applyNumberFormat="1" applyFont="1" applyFill="1" applyBorder="1" applyAlignment="1">
      <alignment horizontal="left" vertical="center" wrapText="1"/>
    </xf>
    <xf numFmtId="0" fontId="23" fillId="34" borderId="12" xfId="0" applyFont="1" applyFill="1" applyBorder="1" applyAlignment="1">
      <alignment horizontal="left" vertical="center"/>
    </xf>
    <xf numFmtId="0" fontId="21" fillId="0" borderId="0" xfId="0" applyFont="1" applyFill="1" applyBorder="1" applyAlignment="1">
      <alignment vertical="center"/>
    </xf>
    <xf numFmtId="0" fontId="52" fillId="34" borderId="12" xfId="0" applyFont="1" applyFill="1" applyBorder="1" applyAlignment="1">
      <alignment/>
    </xf>
    <xf numFmtId="0" fontId="52" fillId="0" borderId="0" xfId="0" applyFont="1" applyFill="1" applyBorder="1" applyAlignment="1">
      <alignment/>
    </xf>
    <xf numFmtId="0" fontId="52" fillId="34" borderId="0" xfId="0" applyFont="1" applyFill="1" applyBorder="1" applyAlignment="1">
      <alignment/>
    </xf>
    <xf numFmtId="0" fontId="50" fillId="0" borderId="12" xfId="0" applyFont="1" applyFill="1" applyBorder="1" applyAlignment="1">
      <alignment/>
    </xf>
    <xf numFmtId="0" fontId="50" fillId="0" borderId="13" xfId="0" applyFont="1" applyFill="1" applyBorder="1" applyAlignment="1">
      <alignment/>
    </xf>
    <xf numFmtId="0" fontId="50" fillId="0" borderId="15" xfId="0" applyFont="1" applyFill="1" applyBorder="1" applyAlignment="1">
      <alignment/>
    </xf>
    <xf numFmtId="0" fontId="50" fillId="0" borderId="16" xfId="0" applyFont="1" applyFill="1" applyBorder="1" applyAlignment="1">
      <alignment/>
    </xf>
    <xf numFmtId="0" fontId="50" fillId="0" borderId="17" xfId="0" applyFont="1" applyFill="1" applyBorder="1" applyAlignment="1">
      <alignment/>
    </xf>
    <xf numFmtId="0" fontId="53" fillId="0" borderId="0" xfId="0" applyFont="1" applyFill="1" applyAlignment="1">
      <alignment/>
    </xf>
    <xf numFmtId="0" fontId="54" fillId="0" borderId="0" xfId="0" applyFont="1" applyFill="1" applyBorder="1" applyAlignment="1">
      <alignment horizontal="center"/>
    </xf>
    <xf numFmtId="0" fontId="23" fillId="0" borderId="0" xfId="0" applyFont="1" applyBorder="1" applyAlignment="1">
      <alignment horizontal="right" vertical="center"/>
    </xf>
    <xf numFmtId="0" fontId="21" fillId="0" borderId="0" xfId="0" applyNumberFormat="1" applyFont="1" applyFill="1" applyBorder="1" applyAlignment="1">
      <alignment horizontal="right" vertical="center" wrapText="1"/>
    </xf>
    <xf numFmtId="0" fontId="23" fillId="0" borderId="0" xfId="0" applyNumberFormat="1" applyFont="1" applyFill="1" applyBorder="1" applyAlignment="1">
      <alignment vertical="center" wrapText="1"/>
    </xf>
    <xf numFmtId="0" fontId="23" fillId="0" borderId="0" xfId="0" applyNumberFormat="1" applyFont="1" applyFill="1" applyBorder="1" applyAlignment="1">
      <alignment horizontal="right" vertical="center" wrapText="1"/>
    </xf>
    <xf numFmtId="0" fontId="55" fillId="0" borderId="0" xfId="0" applyFont="1" applyFill="1" applyAlignment="1">
      <alignment horizontal="left"/>
    </xf>
    <xf numFmtId="0" fontId="55" fillId="34" borderId="12" xfId="0" applyFont="1" applyFill="1" applyBorder="1" applyAlignment="1">
      <alignment/>
    </xf>
    <xf numFmtId="0" fontId="55" fillId="0" borderId="0" xfId="0" applyFont="1" applyFill="1" applyBorder="1" applyAlignment="1">
      <alignment/>
    </xf>
    <xf numFmtId="0" fontId="55" fillId="34" borderId="0" xfId="0" applyFont="1" applyFill="1" applyBorder="1" applyAlignment="1">
      <alignment/>
    </xf>
    <xf numFmtId="0" fontId="21" fillId="0" borderId="18" xfId="0" applyFont="1" applyBorder="1" applyAlignment="1">
      <alignment vertical="center"/>
    </xf>
    <xf numFmtId="0" fontId="21" fillId="0" borderId="18" xfId="0" applyFont="1" applyBorder="1" applyAlignment="1">
      <alignment horizontal="center" vertical="center"/>
    </xf>
    <xf numFmtId="0" fontId="21" fillId="0" borderId="18" xfId="0" applyNumberFormat="1" applyFont="1" applyFill="1" applyBorder="1" applyAlignment="1">
      <alignment horizontal="center" vertical="center" wrapText="1"/>
    </xf>
    <xf numFmtId="0" fontId="50" fillId="34" borderId="12" xfId="0" applyFont="1" applyFill="1" applyBorder="1" applyAlignment="1">
      <alignment horizontal="left"/>
    </xf>
    <xf numFmtId="0" fontId="50" fillId="34" borderId="0" xfId="0" applyFont="1" applyFill="1" applyBorder="1" applyAlignment="1">
      <alignment horizontal="left"/>
    </xf>
    <xf numFmtId="14" fontId="50" fillId="34" borderId="0" xfId="0" applyNumberFormat="1" applyFont="1" applyFill="1" applyBorder="1" applyAlignment="1">
      <alignment horizontal="left"/>
    </xf>
    <xf numFmtId="0" fontId="29" fillId="34" borderId="19" xfId="0" applyFont="1" applyFill="1" applyBorder="1" applyAlignment="1">
      <alignment/>
    </xf>
    <xf numFmtId="0" fontId="29" fillId="34" borderId="16" xfId="0" applyFont="1" applyFill="1" applyBorder="1" applyAlignment="1">
      <alignment/>
    </xf>
    <xf numFmtId="0" fontId="29" fillId="34" borderId="17" xfId="0" applyFont="1" applyFill="1" applyBorder="1" applyAlignment="1">
      <alignment/>
    </xf>
    <xf numFmtId="0" fontId="50" fillId="0" borderId="19" xfId="0" applyFont="1" applyFill="1" applyBorder="1" applyAlignment="1">
      <alignment/>
    </xf>
    <xf numFmtId="0" fontId="3" fillId="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 fontId="50" fillId="35" borderId="0" xfId="0" applyNumberFormat="1" applyFont="1" applyFill="1" applyAlignment="1">
      <alignment/>
    </xf>
    <xf numFmtId="4" fontId="52" fillId="34" borderId="12" xfId="0" applyNumberFormat="1" applyFont="1" applyFill="1" applyBorder="1" applyAlignment="1">
      <alignment/>
    </xf>
    <xf numFmtId="4" fontId="52" fillId="0" borderId="0" xfId="0" applyNumberFormat="1" applyFont="1" applyFill="1" applyBorder="1" applyAlignment="1">
      <alignment/>
    </xf>
    <xf numFmtId="4" fontId="52" fillId="34" borderId="0" xfId="0" applyNumberFormat="1" applyFont="1" applyFill="1" applyBorder="1" applyAlignment="1">
      <alignment/>
    </xf>
    <xf numFmtId="4" fontId="29" fillId="34" borderId="16" xfId="0" applyNumberFormat="1" applyFont="1" applyFill="1" applyBorder="1" applyAlignment="1">
      <alignment/>
    </xf>
    <xf numFmtId="4" fontId="49" fillId="33" borderId="10" xfId="0" applyNumberFormat="1" applyFont="1" applyFill="1" applyBorder="1" applyAlignment="1">
      <alignment horizontal="center" vertical="center"/>
    </xf>
    <xf numFmtId="4" fontId="21" fillId="34" borderId="0" xfId="0" applyNumberFormat="1" applyFont="1" applyFill="1" applyAlignment="1">
      <alignment vertical="center"/>
    </xf>
    <xf numFmtId="3" fontId="21" fillId="34" borderId="0" xfId="0" applyNumberFormat="1" applyFont="1" applyFill="1" applyAlignment="1">
      <alignment vertical="center"/>
    </xf>
    <xf numFmtId="0" fontId="21" fillId="34" borderId="22" xfId="0" applyFont="1" applyFill="1" applyBorder="1" applyAlignment="1">
      <alignment vertical="center"/>
    </xf>
    <xf numFmtId="0" fontId="3" fillId="0" borderId="0" xfId="0" applyNumberFormat="1" applyFont="1" applyFill="1" applyBorder="1" applyAlignment="1">
      <alignment horizontal="center" vertical="center" wrapText="1"/>
    </xf>
    <xf numFmtId="0" fontId="49" fillId="33" borderId="23" xfId="0" applyNumberFormat="1"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49" fillId="33" borderId="24" xfId="0" applyNumberFormat="1" applyFont="1" applyFill="1" applyBorder="1" applyAlignment="1">
      <alignment horizontal="center" vertical="center" wrapText="1"/>
    </xf>
    <xf numFmtId="0" fontId="49" fillId="33"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53" fillId="0" borderId="18" xfId="0" applyFont="1" applyFill="1" applyBorder="1" applyAlignment="1">
      <alignment horizontal="right"/>
    </xf>
    <xf numFmtId="0" fontId="30" fillId="0" borderId="18" xfId="0" applyFont="1" applyFill="1" applyBorder="1" applyAlignment="1">
      <alignment/>
    </xf>
    <xf numFmtId="3" fontId="21" fillId="34" borderId="18" xfId="0" applyNumberFormat="1" applyFont="1" applyFill="1" applyBorder="1" applyAlignment="1">
      <alignment vertical="center"/>
    </xf>
    <xf numFmtId="172" fontId="3" fillId="34" borderId="18" xfId="54" applyNumberFormat="1" applyFont="1" applyFill="1" applyBorder="1" applyAlignment="1">
      <alignment horizontal="right"/>
    </xf>
    <xf numFmtId="0" fontId="3" fillId="34" borderId="29" xfId="0" applyNumberFormat="1" applyFont="1" applyFill="1" applyBorder="1" applyAlignment="1">
      <alignment horizontal="left" vertical="center" wrapText="1"/>
    </xf>
    <xf numFmtId="3" fontId="21" fillId="34" borderId="26" xfId="0" applyNumberFormat="1" applyFont="1" applyFill="1" applyBorder="1" applyAlignment="1">
      <alignment vertical="center"/>
    </xf>
    <xf numFmtId="3" fontId="21" fillId="34" borderId="27" xfId="0" applyNumberFormat="1" applyFont="1" applyFill="1" applyBorder="1" applyAlignment="1">
      <alignment vertical="center"/>
    </xf>
    <xf numFmtId="0" fontId="3" fillId="34" borderId="30" xfId="0" applyNumberFormat="1" applyFont="1" applyFill="1" applyBorder="1" applyAlignment="1">
      <alignment horizontal="left"/>
    </xf>
    <xf numFmtId="0" fontId="26" fillId="34" borderId="30" xfId="0" applyNumberFormat="1" applyFont="1" applyFill="1" applyBorder="1" applyAlignment="1">
      <alignment horizontal="left"/>
    </xf>
    <xf numFmtId="172" fontId="3" fillId="34" borderId="28" xfId="54" applyNumberFormat="1" applyFont="1" applyFill="1" applyBorder="1" applyAlignment="1">
      <alignment horizontal="right"/>
    </xf>
    <xf numFmtId="0" fontId="3" fillId="34" borderId="31" xfId="0" applyNumberFormat="1" applyFont="1" applyFill="1" applyBorder="1" applyAlignment="1">
      <alignment horizontal="left" vertical="center" wrapText="1"/>
    </xf>
    <xf numFmtId="0" fontId="26" fillId="34" borderId="32" xfId="0" applyNumberFormat="1" applyFont="1" applyFill="1" applyBorder="1" applyAlignment="1">
      <alignment horizontal="left"/>
    </xf>
    <xf numFmtId="10" fontId="30" fillId="34" borderId="20" xfId="54" applyNumberFormat="1" applyFont="1" applyFill="1" applyBorder="1" applyAlignment="1">
      <alignment vertical="center"/>
    </xf>
    <xf numFmtId="10" fontId="30" fillId="34" borderId="21" xfId="54" applyNumberFormat="1" applyFont="1" applyFill="1" applyBorder="1" applyAlignment="1">
      <alignment vertical="center"/>
    </xf>
    <xf numFmtId="0" fontId="26" fillId="34" borderId="33" xfId="0" applyNumberFormat="1" applyFont="1" applyFill="1" applyBorder="1" applyAlignment="1">
      <alignment horizontal="left"/>
    </xf>
    <xf numFmtId="10" fontId="30" fillId="34" borderId="34" xfId="54" applyNumberFormat="1" applyFont="1" applyFill="1" applyBorder="1" applyAlignment="1">
      <alignment vertical="center"/>
    </xf>
    <xf numFmtId="0" fontId="30" fillId="34" borderId="23" xfId="0" applyFont="1" applyFill="1" applyBorder="1" applyAlignment="1">
      <alignment vertical="center"/>
    </xf>
    <xf numFmtId="10" fontId="3" fillId="34" borderId="18" xfId="54" applyNumberFormat="1" applyFont="1" applyFill="1" applyBorder="1" applyAlignment="1">
      <alignment horizontal="right"/>
    </xf>
    <xf numFmtId="3" fontId="21" fillId="0" borderId="26" xfId="0" applyNumberFormat="1" applyFont="1" applyFill="1" applyBorder="1" applyAlignment="1">
      <alignment vertical="center"/>
    </xf>
    <xf numFmtId="172" fontId="3" fillId="0" borderId="18" xfId="54" applyNumberFormat="1" applyFont="1" applyFill="1" applyBorder="1" applyAlignment="1">
      <alignment horizontal="right"/>
    </xf>
    <xf numFmtId="10" fontId="30" fillId="0" borderId="20" xfId="54" applyNumberFormat="1" applyFont="1" applyFill="1" applyBorder="1" applyAlignment="1">
      <alignment vertical="center"/>
    </xf>
    <xf numFmtId="10" fontId="30" fillId="0" borderId="34" xfId="54" applyNumberFormat="1" applyFont="1" applyFill="1" applyBorder="1" applyAlignment="1">
      <alignment vertical="center"/>
    </xf>
    <xf numFmtId="0" fontId="26" fillId="0" borderId="29" xfId="0" applyNumberFormat="1" applyFont="1" applyFill="1" applyBorder="1" applyAlignment="1">
      <alignment horizontal="center" vertical="center" wrapText="1"/>
    </xf>
    <xf numFmtId="0" fontId="26" fillId="0" borderId="30" xfId="0" applyNumberFormat="1" applyFont="1" applyFill="1" applyBorder="1" applyAlignment="1">
      <alignment horizontal="center" vertical="center" wrapText="1"/>
    </xf>
    <xf numFmtId="0" fontId="26" fillId="0" borderId="32" xfId="0" applyNumberFormat="1" applyFont="1" applyFill="1" applyBorder="1" applyAlignment="1">
      <alignment horizontal="center" vertical="center" wrapText="1"/>
    </xf>
    <xf numFmtId="0" fontId="0" fillId="0" borderId="14" xfId="0" applyBorder="1" applyAlignment="1">
      <alignment vertical="center"/>
    </xf>
    <xf numFmtId="0" fontId="50" fillId="34" borderId="13" xfId="0" applyFont="1" applyFill="1" applyBorder="1" applyAlignment="1">
      <alignment horizontal="left"/>
    </xf>
    <xf numFmtId="0" fontId="0" fillId="0" borderId="0" xfId="0" applyBorder="1" applyAlignment="1">
      <alignment vertical="center"/>
    </xf>
    <xf numFmtId="0" fontId="50" fillId="34" borderId="15" xfId="0" applyFont="1" applyFill="1" applyBorder="1" applyAlignment="1">
      <alignment/>
    </xf>
    <xf numFmtId="3" fontId="57" fillId="0" borderId="18" xfId="0" applyNumberFormat="1" applyFont="1" applyFill="1" applyBorder="1" applyAlignment="1">
      <alignment vertical="center"/>
    </xf>
    <xf numFmtId="3" fontId="21" fillId="0" borderId="18" xfId="0" applyNumberFormat="1" applyFont="1" applyFill="1" applyBorder="1" applyAlignment="1">
      <alignment vertical="center"/>
    </xf>
    <xf numFmtId="3" fontId="21" fillId="0" borderId="35" xfId="0" applyNumberFormat="1" applyFont="1" applyFill="1" applyBorder="1" applyAlignment="1">
      <alignment vertical="center"/>
    </xf>
    <xf numFmtId="3" fontId="21" fillId="0" borderId="24" xfId="0" applyNumberFormat="1" applyFont="1" applyFill="1" applyBorder="1" applyAlignment="1">
      <alignment vertical="center"/>
    </xf>
    <xf numFmtId="3" fontId="21" fillId="34" borderId="24" xfId="0" applyNumberFormat="1" applyFont="1" applyFill="1" applyBorder="1" applyAlignment="1">
      <alignment vertical="center"/>
    </xf>
    <xf numFmtId="3" fontId="21" fillId="34" borderId="25" xfId="0" applyNumberFormat="1" applyFont="1" applyFill="1" applyBorder="1" applyAlignment="1">
      <alignment vertical="center"/>
    </xf>
    <xf numFmtId="177" fontId="21" fillId="34" borderId="0" xfId="48" applyNumberFormat="1" applyFont="1" applyFill="1" applyAlignment="1">
      <alignment vertical="center"/>
    </xf>
    <xf numFmtId="10" fontId="3" fillId="34" borderId="28" xfId="54" applyNumberFormat="1" applyFont="1" applyFill="1" applyBorder="1" applyAlignment="1">
      <alignment horizontal="right"/>
    </xf>
    <xf numFmtId="0" fontId="29" fillId="34" borderId="12" xfId="0" applyFont="1" applyFill="1" applyBorder="1" applyAlignment="1">
      <alignment horizontal="center" vertical="center"/>
    </xf>
    <xf numFmtId="0" fontId="29" fillId="34" borderId="0" xfId="0" applyFont="1" applyFill="1" applyBorder="1" applyAlignment="1">
      <alignment horizontal="center" vertical="center"/>
    </xf>
    <xf numFmtId="0" fontId="29" fillId="34" borderId="16" xfId="0" applyFont="1" applyFill="1" applyBorder="1" applyAlignment="1">
      <alignment horizontal="center" vertical="center"/>
    </xf>
    <xf numFmtId="0" fontId="21" fillId="0" borderId="18"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30" fillId="34" borderId="10" xfId="0" applyFont="1" applyFill="1" applyBorder="1" applyAlignment="1">
      <alignment horizontal="center" vertical="center"/>
    </xf>
    <xf numFmtId="0" fontId="30" fillId="34" borderId="38" xfId="0" applyFont="1" applyFill="1" applyBorder="1" applyAlignment="1">
      <alignment horizontal="center" vertical="center"/>
    </xf>
    <xf numFmtId="0" fontId="30" fillId="34" borderId="39" xfId="0" applyFont="1" applyFill="1" applyBorder="1" applyAlignment="1">
      <alignment horizontal="center" vertical="center"/>
    </xf>
    <xf numFmtId="0" fontId="21" fillId="34" borderId="10" xfId="0" applyFont="1" applyFill="1" applyBorder="1" applyAlignment="1">
      <alignment horizontal="center" vertical="center" wrapText="1"/>
    </xf>
    <xf numFmtId="0" fontId="21" fillId="34" borderId="38" xfId="0" applyFont="1" applyFill="1" applyBorder="1" applyAlignment="1">
      <alignment horizontal="center" vertical="center" wrapText="1"/>
    </xf>
    <xf numFmtId="0" fontId="21" fillId="34" borderId="39"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58" fillId="34" borderId="12"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16" xfId="0" applyFont="1" applyFill="1" applyBorder="1" applyAlignment="1">
      <alignment horizontal="center" vertical="center"/>
    </xf>
    <xf numFmtId="0" fontId="3" fillId="0" borderId="40" xfId="0" applyNumberFormat="1" applyFont="1" applyFill="1" applyBorder="1" applyAlignment="1">
      <alignment horizontal="center"/>
    </xf>
    <xf numFmtId="0" fontId="3" fillId="0" borderId="41" xfId="0" applyNumberFormat="1" applyFont="1" applyFill="1" applyBorder="1" applyAlignment="1">
      <alignment horizontal="center"/>
    </xf>
    <xf numFmtId="0" fontId="3" fillId="0" borderId="42" xfId="0" applyNumberFormat="1" applyFont="1" applyFill="1" applyBorder="1" applyAlignment="1">
      <alignment horizontal="center"/>
    </xf>
    <xf numFmtId="0" fontId="3" fillId="0" borderId="43"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44" xfId="0" applyNumberFormat="1" applyFont="1" applyFill="1" applyBorder="1" applyAlignment="1">
      <alignment horizontal="center"/>
    </xf>
    <xf numFmtId="0" fontId="3" fillId="0" borderId="45" xfId="0" applyNumberFormat="1" applyFont="1" applyFill="1" applyBorder="1" applyAlignment="1">
      <alignment horizontal="center"/>
    </xf>
    <xf numFmtId="0" fontId="3" fillId="0" borderId="46" xfId="0" applyNumberFormat="1" applyFont="1" applyFill="1" applyBorder="1" applyAlignment="1">
      <alignment horizontal="center"/>
    </xf>
    <xf numFmtId="0" fontId="3" fillId="0" borderId="47" xfId="0" applyNumberFormat="1" applyFont="1" applyFill="1" applyBorder="1" applyAlignment="1">
      <alignment horizontal="center"/>
    </xf>
    <xf numFmtId="0" fontId="49" fillId="33" borderId="40" xfId="0" applyNumberFormat="1" applyFont="1" applyFill="1" applyBorder="1" applyAlignment="1">
      <alignment horizontal="left" vertical="top"/>
    </xf>
    <xf numFmtId="0" fontId="49" fillId="33" borderId="41" xfId="0" applyNumberFormat="1" applyFont="1" applyFill="1" applyBorder="1" applyAlignment="1">
      <alignment horizontal="left" vertical="top"/>
    </xf>
    <xf numFmtId="0" fontId="49" fillId="33" borderId="42" xfId="0" applyNumberFormat="1" applyFont="1" applyFill="1" applyBorder="1" applyAlignment="1">
      <alignment horizontal="left" vertical="top"/>
    </xf>
    <xf numFmtId="0" fontId="49" fillId="33" borderId="45" xfId="0" applyNumberFormat="1" applyFont="1" applyFill="1" applyBorder="1" applyAlignment="1">
      <alignment horizontal="left" vertical="top"/>
    </xf>
    <xf numFmtId="0" fontId="49" fillId="33" borderId="46" xfId="0" applyNumberFormat="1" applyFont="1" applyFill="1" applyBorder="1" applyAlignment="1">
      <alignment horizontal="left" vertical="top"/>
    </xf>
    <xf numFmtId="0" fontId="49" fillId="33" borderId="47" xfId="0" applyNumberFormat="1" applyFont="1" applyFill="1" applyBorder="1" applyAlignment="1">
      <alignment horizontal="left" vertical="top"/>
    </xf>
    <xf numFmtId="2" fontId="49" fillId="33" borderId="40" xfId="0" applyNumberFormat="1" applyFont="1" applyFill="1" applyBorder="1" applyAlignment="1">
      <alignment horizontal="center" vertical="top" wrapText="1"/>
    </xf>
    <xf numFmtId="2" fontId="49" fillId="33" borderId="42" xfId="0" applyNumberFormat="1" applyFont="1" applyFill="1" applyBorder="1" applyAlignment="1">
      <alignment horizontal="center" vertical="top" wrapText="1"/>
    </xf>
    <xf numFmtId="2" fontId="49" fillId="33" borderId="45" xfId="0" applyNumberFormat="1" applyFont="1" applyFill="1" applyBorder="1" applyAlignment="1">
      <alignment horizontal="center" vertical="top" wrapText="1"/>
    </xf>
    <xf numFmtId="2" fontId="49" fillId="33" borderId="47" xfId="0" applyNumberFormat="1" applyFont="1" applyFill="1" applyBorder="1" applyAlignment="1">
      <alignment horizontal="center" vertical="top" wrapText="1"/>
    </xf>
    <xf numFmtId="0" fontId="49" fillId="33" borderId="36" xfId="0" applyNumberFormat="1" applyFont="1" applyFill="1" applyBorder="1" applyAlignment="1">
      <alignment horizontal="center"/>
    </xf>
    <xf numFmtId="0" fontId="49" fillId="33" borderId="48" xfId="0" applyNumberFormat="1" applyFont="1" applyFill="1" applyBorder="1" applyAlignment="1">
      <alignment horizontal="center"/>
    </xf>
    <xf numFmtId="0" fontId="49" fillId="33" borderId="37" xfId="0" applyNumberFormat="1" applyFont="1" applyFill="1" applyBorder="1" applyAlignment="1">
      <alignment horizontal="center"/>
    </xf>
    <xf numFmtId="0" fontId="3" fillId="0" borderId="40" xfId="0" applyNumberFormat="1" applyFont="1" applyFill="1" applyBorder="1" applyAlignment="1">
      <alignment horizontal="left" vertical="center" wrapText="1"/>
    </xf>
    <xf numFmtId="0" fontId="3" fillId="0" borderId="41" xfId="0" applyNumberFormat="1" applyFont="1" applyFill="1" applyBorder="1" applyAlignment="1">
      <alignment horizontal="left" vertical="center" wrapText="1"/>
    </xf>
    <xf numFmtId="0" fontId="3" fillId="0" borderId="42"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44" xfId="0" applyNumberFormat="1" applyFont="1" applyFill="1" applyBorder="1" applyAlignment="1">
      <alignment horizontal="left" vertical="center" wrapText="1"/>
    </xf>
    <xf numFmtId="0" fontId="3" fillId="0" borderId="45" xfId="0" applyNumberFormat="1" applyFont="1" applyFill="1" applyBorder="1" applyAlignment="1">
      <alignment horizontal="left" vertical="center" wrapText="1"/>
    </xf>
    <xf numFmtId="0" fontId="3" fillId="0" borderId="46" xfId="0" applyNumberFormat="1" applyFont="1" applyFill="1" applyBorder="1" applyAlignment="1">
      <alignment horizontal="left" vertical="center" wrapText="1"/>
    </xf>
    <xf numFmtId="0" fontId="3" fillId="0" borderId="47" xfId="0" applyNumberFormat="1" applyFont="1" applyFill="1" applyBorder="1" applyAlignment="1">
      <alignment horizontal="left" vertical="center" wrapText="1"/>
    </xf>
    <xf numFmtId="0" fontId="3" fillId="0" borderId="40"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46"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0" fontId="49" fillId="33" borderId="41" xfId="0" applyNumberFormat="1" applyFont="1" applyFill="1" applyBorder="1" applyAlignment="1">
      <alignment horizontal="center" vertical="center" wrapText="1"/>
    </xf>
    <xf numFmtId="0" fontId="49" fillId="33" borderId="42" xfId="0" applyNumberFormat="1" applyFont="1" applyFill="1" applyBorder="1" applyAlignment="1">
      <alignment horizontal="center" vertical="center" wrapText="1"/>
    </xf>
    <xf numFmtId="0" fontId="49" fillId="33" borderId="46" xfId="0" applyNumberFormat="1" applyFont="1" applyFill="1" applyBorder="1" applyAlignment="1">
      <alignment horizontal="center" vertical="center" wrapText="1"/>
    </xf>
    <xf numFmtId="0" fontId="49" fillId="33" borderId="47" xfId="0" applyNumberFormat="1" applyFont="1" applyFill="1" applyBorder="1" applyAlignment="1">
      <alignment horizontal="center" vertical="center" wrapText="1"/>
    </xf>
    <xf numFmtId="0" fontId="49" fillId="33" borderId="40" xfId="0" applyNumberFormat="1" applyFont="1" applyFill="1" applyBorder="1" applyAlignment="1">
      <alignment horizontal="center" vertical="center" wrapText="1"/>
    </xf>
    <xf numFmtId="0" fontId="49" fillId="33" borderId="45"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1435"/>
          <c:w val="0.971"/>
          <c:h val="0.877"/>
        </c:manualLayout>
      </c:layout>
      <c:lineChart>
        <c:grouping val="standard"/>
        <c:varyColors val="0"/>
        <c:ser>
          <c:idx val="0"/>
          <c:order val="0"/>
          <c:tx>
            <c:strRef>
              <c:f>'REPORTE DE DATOS '!$E$10</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'!$F$10:$Q$10</c:f>
              <c:numCache>
                <c:ptCount val="12"/>
                <c:pt idx="0">
                  <c:v>0.06076315840050245</c:v>
                </c:pt>
                <c:pt idx="1">
                  <c:v>0.13307219195372322</c:v>
                </c:pt>
                <c:pt idx="2">
                  <c:v>0.2119804455365813</c:v>
                </c:pt>
                <c:pt idx="3">
                  <c:v>0.2834629668093273</c:v>
                </c:pt>
                <c:pt idx="4">
                  <c:v>0.3611669433757811</c:v>
                </c:pt>
                <c:pt idx="5">
                  <c:v>0.4618016264999754</c:v>
                </c:pt>
                <c:pt idx="6">
                  <c:v>0.536545910255192</c:v>
                </c:pt>
                <c:pt idx="7">
                  <c:v>0.6097772212102772</c:v>
                </c:pt>
                <c:pt idx="8">
                  <c:v>0.6846599879442646</c:v>
                </c:pt>
                <c:pt idx="9">
                  <c:v>0.8110336580767025</c:v>
                </c:pt>
                <c:pt idx="10">
                  <c:v>0.9493346711762799</c:v>
                </c:pt>
                <c:pt idx="11">
                  <c:v>0.9929514113324065</c:v>
                </c:pt>
              </c:numCache>
            </c:numRef>
          </c:val>
          <c:smooth val="0"/>
        </c:ser>
        <c:ser>
          <c:idx val="1"/>
          <c:order val="1"/>
          <c:tx>
            <c:strRef>
              <c:f>'REPORTE DE DATOS '!$E$11</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0.07</c:v>
                </c:pt>
                <c:pt idx="1">
                  <c:v>0.1458</c:v>
                </c:pt>
                <c:pt idx="2">
                  <c:v>0.22160000000000002</c:v>
                </c:pt>
                <c:pt idx="3">
                  <c:v>0.3074</c:v>
                </c:pt>
                <c:pt idx="4">
                  <c:v>0.3832</c:v>
                </c:pt>
                <c:pt idx="5">
                  <c:v>0.45899999999999996</c:v>
                </c:pt>
                <c:pt idx="6">
                  <c:v>0.5347999999999999</c:v>
                </c:pt>
                <c:pt idx="7">
                  <c:v>0.6105999999999999</c:v>
                </c:pt>
                <c:pt idx="8">
                  <c:v>0.7564</c:v>
                </c:pt>
                <c:pt idx="9">
                  <c:v>0.8321999999999999</c:v>
                </c:pt>
                <c:pt idx="10">
                  <c:v>0.9079999999999999</c:v>
                </c:pt>
                <c:pt idx="11">
                  <c:v>0.9837999999999999</c:v>
                </c:pt>
              </c:numCache>
            </c:numRef>
          </c:val>
          <c:smooth val="0"/>
        </c:ser>
        <c:marker val="1"/>
        <c:axId val="27996256"/>
        <c:axId val="50639713"/>
      </c:lineChart>
      <c:catAx>
        <c:axId val="27996256"/>
        <c:scaling>
          <c:orientation val="minMax"/>
        </c:scaling>
        <c:axPos val="b"/>
        <c:delete val="0"/>
        <c:numFmt formatCode="General" sourceLinked="0"/>
        <c:majorTickMark val="none"/>
        <c:minorTickMark val="none"/>
        <c:tickLblPos val="nextTo"/>
        <c:spPr>
          <a:ln w="3175">
            <a:solidFill>
              <a:srgbClr val="808080"/>
            </a:solidFill>
          </a:ln>
        </c:spPr>
        <c:crossAx val="50639713"/>
        <c:crosses val="autoZero"/>
        <c:auto val="1"/>
        <c:lblOffset val="100"/>
        <c:tickLblSkip val="1"/>
        <c:noMultiLvlLbl val="0"/>
      </c:catAx>
      <c:valAx>
        <c:axId val="50639713"/>
        <c:scaling>
          <c:orientation val="minMax"/>
        </c:scaling>
        <c:axPos val="l"/>
        <c:delete val="1"/>
        <c:majorTickMark val="out"/>
        <c:minorTickMark val="none"/>
        <c:tickLblPos val="nextTo"/>
        <c:crossAx val="27996256"/>
        <c:crossesAt val="1"/>
        <c:crossBetween val="between"/>
        <c:dispUnits/>
      </c:valAx>
      <c:spPr>
        <a:noFill/>
        <a:ln>
          <a:noFill/>
        </a:ln>
      </c:spPr>
    </c:plotArea>
    <c:legend>
      <c:legendPos val="t"/>
      <c:layout>
        <c:manualLayout>
          <c:xMode val="edge"/>
          <c:yMode val="edge"/>
          <c:x val="0.387"/>
          <c:y val="0.009"/>
          <c:w val="0.223"/>
          <c:h val="0.0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225"/>
          <c:w val="0.96975"/>
          <c:h val="0.88425"/>
        </c:manualLayout>
      </c:layout>
      <c:lineChart>
        <c:grouping val="standard"/>
        <c:varyColors val="0"/>
        <c:ser>
          <c:idx val="0"/>
          <c:order val="0"/>
          <c:tx>
            <c:strRef>
              <c:f>'REPORTE DE DATOS '!$E$14</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defRPr>
                </a:pPr>
              </a:p>
            </c:txPr>
            <c:dLblPos val="b"/>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ptCount val="12"/>
                <c:pt idx="0">
                  <c:v>0.35512518943875276</c:v>
                </c:pt>
                <c:pt idx="1">
                  <c:v>0.43703929782165873</c:v>
                </c:pt>
                <c:pt idx="2">
                  <c:v>0.48015559921124706</c:v>
                </c:pt>
                <c:pt idx="3">
                  <c:v>0.5495718752580909</c:v>
                </c:pt>
                <c:pt idx="4">
                  <c:v>0.5837494744200022</c:v>
                </c:pt>
                <c:pt idx="5">
                  <c:v>0.594150468654778</c:v>
                </c:pt>
                <c:pt idx="6">
                  <c:v>0.6174061662841536</c:v>
                </c:pt>
                <c:pt idx="7">
                  <c:v>0.6277967942027174</c:v>
                </c:pt>
                <c:pt idx="8">
                  <c:v>0.6851661482731519</c:v>
                </c:pt>
                <c:pt idx="9">
                  <c:v>0.716787507981567</c:v>
                </c:pt>
                <c:pt idx="10">
                  <c:v>0.7351969664780694</c:v>
                </c:pt>
                <c:pt idx="11">
                  <c:v>0.9019580586558192</c:v>
                </c:pt>
              </c:numCache>
            </c:numRef>
          </c:val>
          <c:smooth val="0"/>
        </c:ser>
        <c:ser>
          <c:idx val="1"/>
          <c:order val="1"/>
          <c:tx>
            <c:strRef>
              <c:f>'REPORTE DE DATOS '!$E$15</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0.4</c:v>
                </c:pt>
                <c:pt idx="1">
                  <c:v>0.4525</c:v>
                </c:pt>
                <c:pt idx="2">
                  <c:v>0.5025000000000001</c:v>
                </c:pt>
                <c:pt idx="3">
                  <c:v>0.5775</c:v>
                </c:pt>
                <c:pt idx="4">
                  <c:v>0.6795</c:v>
                </c:pt>
                <c:pt idx="5">
                  <c:v>0.7595</c:v>
                </c:pt>
                <c:pt idx="6">
                  <c:v>0.8194999999999999</c:v>
                </c:pt>
                <c:pt idx="7">
                  <c:v>0.8694999999999999</c:v>
                </c:pt>
                <c:pt idx="8">
                  <c:v>0.9195</c:v>
                </c:pt>
                <c:pt idx="9">
                  <c:v>0.9495</c:v>
                </c:pt>
                <c:pt idx="10">
                  <c:v>0.9695</c:v>
                </c:pt>
                <c:pt idx="11">
                  <c:v>0.9895</c:v>
                </c:pt>
              </c:numCache>
            </c:numRef>
          </c:val>
          <c:smooth val="0"/>
        </c:ser>
        <c:marker val="1"/>
        <c:axId val="53104234"/>
        <c:axId val="8176059"/>
      </c:lineChart>
      <c:catAx>
        <c:axId val="531042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176059"/>
        <c:crosses val="autoZero"/>
        <c:auto val="1"/>
        <c:lblOffset val="100"/>
        <c:tickLblSkip val="1"/>
        <c:noMultiLvlLbl val="0"/>
      </c:catAx>
      <c:valAx>
        <c:axId val="8176059"/>
        <c:scaling>
          <c:orientation val="minMax"/>
        </c:scaling>
        <c:axPos val="l"/>
        <c:delete val="1"/>
        <c:majorTickMark val="out"/>
        <c:minorTickMark val="none"/>
        <c:tickLblPos val="nextTo"/>
        <c:crossAx val="53104234"/>
        <c:crossesAt val="1"/>
        <c:crossBetween val="between"/>
        <c:dispUnits/>
      </c:valAx>
      <c:spPr>
        <a:noFill/>
        <a:ln>
          <a:noFill/>
        </a:ln>
      </c:spPr>
    </c:plotArea>
    <c:legend>
      <c:legendPos val="t"/>
      <c:layout>
        <c:manualLayout>
          <c:xMode val="edge"/>
          <c:yMode val="edge"/>
          <c:x val="0.39375"/>
          <c:y val="0.00925"/>
          <c:w val="0.21125"/>
          <c:h val="0.06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2275"/>
          <c:w val="0.97025"/>
          <c:h val="0.8845"/>
        </c:manualLayout>
      </c:layout>
      <c:lineChart>
        <c:grouping val="standard"/>
        <c:varyColors val="0"/>
        <c:ser>
          <c:idx val="0"/>
          <c:order val="0"/>
          <c:tx>
            <c:strRef>
              <c:f>'REPORTE DE DATOS '!$E$18</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'!$F$18:$Q$18</c:f>
              <c:numCache>
                <c:ptCount val="12"/>
                <c:pt idx="0">
                  <c:v>0.05360953825705317</c:v>
                </c:pt>
                <c:pt idx="1">
                  <c:v>0.10771164108776207</c:v>
                </c:pt>
                <c:pt idx="2">
                  <c:v>0.13530088646449975</c:v>
                </c:pt>
                <c:pt idx="3">
                  <c:v>0.2269059647106532</c:v>
                </c:pt>
                <c:pt idx="4">
                  <c:v>0.28207371220296656</c:v>
                </c:pt>
                <c:pt idx="5">
                  <c:v>0.2957311810754677</c:v>
                </c:pt>
                <c:pt idx="6">
                  <c:v>0.42652557347977865</c:v>
                </c:pt>
                <c:pt idx="7">
                  <c:v>0.4763189519210757</c:v>
                </c:pt>
                <c:pt idx="8">
                  <c:v>0.4922990877491863</c:v>
                </c:pt>
                <c:pt idx="9">
                  <c:v>0.593652467578052</c:v>
                </c:pt>
                <c:pt idx="10">
                  <c:v>0.6509545318698814</c:v>
                </c:pt>
                <c:pt idx="11">
                  <c:v>0.88391291485991</c:v>
                </c:pt>
              </c:numCache>
            </c:numRef>
          </c:val>
          <c:smooth val="0"/>
        </c:ser>
        <c:ser>
          <c:idx val="1"/>
          <c:order val="1"/>
          <c:tx>
            <c:strRef>
              <c:f>'REPORTE DE DATOS '!$E$19</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numFmt formatCode="General" sourceLinked="1"/>
            <c:txPr>
              <a:bodyPr vert="horz" rot="0" anchor="ctr"/>
              <a:lstStyle/>
              <a:p>
                <a:pPr algn="ctr">
                  <a:defRPr lang="en-US" cap="none" sz="900" b="0" i="0" u="none" baseline="0">
                    <a:solidFill>
                      <a:srgbClr val="333333"/>
                    </a:solidFill>
                  </a:defRPr>
                </a:pPr>
              </a:p>
            </c:txPr>
            <c:dLblPos val="b"/>
            <c:showLegendKey val="0"/>
            <c:showVal val="1"/>
            <c:showBubbleSize val="0"/>
            <c:showCatName val="0"/>
            <c:showSerName val="0"/>
            <c:showLeaderLines val="1"/>
            <c:showPercent val="0"/>
          </c:dLbls>
          <c:cat>
            <c:strRef>
              <c:f>'REPORTE DE DATOS '!$F$7:$Q$7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ptCount val="12"/>
                <c:pt idx="0">
                  <c:v>0.078</c:v>
                </c:pt>
                <c:pt idx="1">
                  <c:v>0.17049999999999998</c:v>
                </c:pt>
                <c:pt idx="2">
                  <c:v>0.284</c:v>
                </c:pt>
                <c:pt idx="3">
                  <c:v>0.374</c:v>
                </c:pt>
                <c:pt idx="4">
                  <c:v>0.454</c:v>
                </c:pt>
                <c:pt idx="5">
                  <c:v>0.524</c:v>
                </c:pt>
                <c:pt idx="6">
                  <c:v>0.5965</c:v>
                </c:pt>
                <c:pt idx="7">
                  <c:v>0.679</c:v>
                </c:pt>
                <c:pt idx="8">
                  <c:v>0.7515000000000001</c:v>
                </c:pt>
                <c:pt idx="9">
                  <c:v>0.8340000000000001</c:v>
                </c:pt>
                <c:pt idx="10">
                  <c:v>0.9065000000000001</c:v>
                </c:pt>
                <c:pt idx="11">
                  <c:v>0.9865</c:v>
                </c:pt>
              </c:numCache>
            </c:numRef>
          </c:val>
          <c:smooth val="0"/>
        </c:ser>
        <c:marker val="1"/>
        <c:axId val="6475668"/>
        <c:axId val="58281013"/>
      </c:lineChart>
      <c:catAx>
        <c:axId val="64756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281013"/>
        <c:crosses val="autoZero"/>
        <c:auto val="1"/>
        <c:lblOffset val="100"/>
        <c:tickLblSkip val="1"/>
        <c:noMultiLvlLbl val="0"/>
      </c:catAx>
      <c:valAx>
        <c:axId val="58281013"/>
        <c:scaling>
          <c:orientation val="minMax"/>
        </c:scaling>
        <c:axPos val="l"/>
        <c:delete val="1"/>
        <c:majorTickMark val="out"/>
        <c:minorTickMark val="none"/>
        <c:tickLblPos val="nextTo"/>
        <c:crossAx val="6475668"/>
        <c:crossesAt val="1"/>
        <c:crossBetween val="between"/>
        <c:dispUnits/>
      </c:valAx>
      <c:spPr>
        <a:noFill/>
        <a:ln>
          <a:noFill/>
        </a:ln>
      </c:spPr>
    </c:plotArea>
    <c:legend>
      <c:legendPos val="t"/>
      <c:layout>
        <c:manualLayout>
          <c:xMode val="edge"/>
          <c:yMode val="edge"/>
          <c:x val="0.39225"/>
          <c:y val="0.00925"/>
          <c:w val="0.21275"/>
          <c:h val="0.06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76200</xdr:rowOff>
    </xdr:from>
    <xdr:to>
      <xdr:col>2</xdr:col>
      <xdr:colOff>1019175</xdr:colOff>
      <xdr:row>6</xdr:row>
      <xdr:rowOff>47625</xdr:rowOff>
    </xdr:to>
    <xdr:pic>
      <xdr:nvPicPr>
        <xdr:cNvPr id="1" name="4 Imagen"/>
        <xdr:cNvPicPr preferRelativeResize="1">
          <a:picLocks noChangeAspect="1"/>
        </xdr:cNvPicPr>
      </xdr:nvPicPr>
      <xdr:blipFill>
        <a:blip r:embed="rId1"/>
        <a:stretch>
          <a:fillRect/>
        </a:stretch>
      </xdr:blipFill>
      <xdr:spPr>
        <a:xfrm>
          <a:off x="419100" y="247650"/>
          <a:ext cx="18097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114300</xdr:rowOff>
    </xdr:from>
    <xdr:to>
      <xdr:col>2</xdr:col>
      <xdr:colOff>1381125</xdr:colOff>
      <xdr:row>5</xdr:row>
      <xdr:rowOff>142875</xdr:rowOff>
    </xdr:to>
    <xdr:pic>
      <xdr:nvPicPr>
        <xdr:cNvPr id="1" name="2 Imagen"/>
        <xdr:cNvPicPr preferRelativeResize="1">
          <a:picLocks noChangeAspect="1"/>
        </xdr:cNvPicPr>
      </xdr:nvPicPr>
      <xdr:blipFill>
        <a:blip r:embed="rId1"/>
        <a:stretch>
          <a:fillRect/>
        </a:stretch>
      </xdr:blipFill>
      <xdr:spPr>
        <a:xfrm>
          <a:off x="428625" y="285750"/>
          <a:ext cx="20478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171450</xdr:rowOff>
    </xdr:from>
    <xdr:to>
      <xdr:col>12</xdr:col>
      <xdr:colOff>0</xdr:colOff>
      <xdr:row>25</xdr:row>
      <xdr:rowOff>9525</xdr:rowOff>
    </xdr:to>
    <xdr:graphicFrame>
      <xdr:nvGraphicFramePr>
        <xdr:cNvPr id="1" name="6 Gráfico"/>
        <xdr:cNvGraphicFramePr/>
      </xdr:nvGraphicFramePr>
      <xdr:xfrm>
        <a:off x="228600" y="1438275"/>
        <a:ext cx="6705600" cy="328612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29</xdr:row>
      <xdr:rowOff>123825</xdr:rowOff>
    </xdr:from>
    <xdr:to>
      <xdr:col>12</xdr:col>
      <xdr:colOff>9525</xdr:colOff>
      <xdr:row>46</xdr:row>
      <xdr:rowOff>95250</xdr:rowOff>
    </xdr:to>
    <xdr:graphicFrame>
      <xdr:nvGraphicFramePr>
        <xdr:cNvPr id="2" name="Gráfico 8"/>
        <xdr:cNvGraphicFramePr/>
      </xdr:nvGraphicFramePr>
      <xdr:xfrm>
        <a:off x="228600" y="5581650"/>
        <a:ext cx="6715125" cy="32099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11</xdr:col>
      <xdr:colOff>571500</xdr:colOff>
      <xdr:row>66</xdr:row>
      <xdr:rowOff>152400</xdr:rowOff>
    </xdr:to>
    <xdr:graphicFrame>
      <xdr:nvGraphicFramePr>
        <xdr:cNvPr id="3" name="Gráfico 11"/>
        <xdr:cNvGraphicFramePr/>
      </xdr:nvGraphicFramePr>
      <xdr:xfrm>
        <a:off x="228600" y="9458325"/>
        <a:ext cx="6667500" cy="320040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1</xdr:row>
      <xdr:rowOff>85725</xdr:rowOff>
    </xdr:from>
    <xdr:to>
      <xdr:col>3</xdr:col>
      <xdr:colOff>476250</xdr:colOff>
      <xdr:row>4</xdr:row>
      <xdr:rowOff>266700</xdr:rowOff>
    </xdr:to>
    <xdr:pic>
      <xdr:nvPicPr>
        <xdr:cNvPr id="4" name="7 Imagen"/>
        <xdr:cNvPicPr preferRelativeResize="1">
          <a:picLocks noChangeAspect="1"/>
        </xdr:cNvPicPr>
      </xdr:nvPicPr>
      <xdr:blipFill>
        <a:blip r:embed="rId4"/>
        <a:stretch>
          <a:fillRect/>
        </a:stretch>
      </xdr:blipFill>
      <xdr:spPr>
        <a:xfrm>
          <a:off x="285750" y="257175"/>
          <a:ext cx="16383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showGridLines="0" tabSelected="1" zoomScaleSheetLayoutView="130" zoomScalePageLayoutView="0" workbookViewId="0" topLeftCell="A1">
      <selection activeCell="G9" sqref="G9"/>
    </sheetView>
  </sheetViews>
  <sheetFormatPr defaultColWidth="11.421875" defaultRowHeight="16.5" customHeight="1"/>
  <cols>
    <col min="1" max="1" width="4.140625" style="1" customWidth="1"/>
    <col min="2" max="2" width="14.00390625" style="1" customWidth="1"/>
    <col min="3" max="3" width="18.42187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14.7109375" style="1" customWidth="1"/>
    <col min="13" max="13" width="10.421875" style="1" customWidth="1"/>
    <col min="14" max="14" width="11.28125" style="1" customWidth="1"/>
    <col min="15" max="15" width="2.57421875" style="1" customWidth="1"/>
    <col min="16" max="16384" width="11.421875" style="2" customWidth="1"/>
  </cols>
  <sheetData>
    <row r="1" spans="1:15" s="21" customFormat="1" ht="13.5" thickBot="1">
      <c r="A1" s="8"/>
      <c r="B1" s="8"/>
      <c r="C1" s="9"/>
      <c r="D1" s="8"/>
      <c r="E1" s="8"/>
      <c r="F1" s="8"/>
      <c r="G1" s="8"/>
      <c r="H1" s="10"/>
      <c r="I1" s="8"/>
      <c r="J1" s="8"/>
      <c r="K1" s="8"/>
      <c r="L1" s="8"/>
      <c r="M1" s="8"/>
      <c r="N1" s="8"/>
      <c r="O1" s="8"/>
    </row>
    <row r="2" spans="1:15" s="21" customFormat="1" ht="12.75">
      <c r="A2" s="8"/>
      <c r="B2" s="12"/>
      <c r="C2" s="14"/>
      <c r="D2" s="29" t="s">
        <v>0</v>
      </c>
      <c r="E2" s="46"/>
      <c r="F2" s="15"/>
      <c r="G2" s="122" t="s">
        <v>90</v>
      </c>
      <c r="H2" s="16"/>
      <c r="I2" s="15"/>
      <c r="J2" s="15"/>
      <c r="K2" s="15"/>
      <c r="L2" s="15"/>
      <c r="M2" s="52"/>
      <c r="N2" s="17"/>
      <c r="O2" s="8"/>
    </row>
    <row r="3" spans="1:15" s="21" customFormat="1" ht="12.75">
      <c r="A3" s="8"/>
      <c r="B3" s="110"/>
      <c r="C3" s="20"/>
      <c r="D3" s="20" t="s">
        <v>1</v>
      </c>
      <c r="E3" s="47"/>
      <c r="G3" s="123"/>
      <c r="H3" s="22"/>
      <c r="L3" s="23"/>
      <c r="M3" s="53"/>
      <c r="N3" s="24"/>
      <c r="O3" s="8"/>
    </row>
    <row r="4" spans="1:15" s="21" customFormat="1" ht="12.75">
      <c r="A4" s="8"/>
      <c r="B4" s="25"/>
      <c r="C4" s="26"/>
      <c r="D4" s="20" t="s">
        <v>2</v>
      </c>
      <c r="E4" s="48"/>
      <c r="F4" s="23"/>
      <c r="G4" s="123"/>
      <c r="H4" s="53"/>
      <c r="I4" s="23"/>
      <c r="J4" s="23"/>
      <c r="K4" s="23"/>
      <c r="L4" s="23"/>
      <c r="M4" s="54"/>
      <c r="N4" s="27"/>
      <c r="O4" s="8"/>
    </row>
    <row r="5" spans="1:15" s="21" customFormat="1" ht="7.5" customHeight="1" thickBot="1">
      <c r="A5" s="8"/>
      <c r="B5" s="55"/>
      <c r="C5" s="56"/>
      <c r="D5" s="56"/>
      <c r="E5" s="56"/>
      <c r="F5" s="56"/>
      <c r="G5" s="124"/>
      <c r="H5" s="56"/>
      <c r="I5" s="56"/>
      <c r="J5" s="56"/>
      <c r="K5" s="56"/>
      <c r="L5" s="56"/>
      <c r="M5" s="56"/>
      <c r="N5" s="57"/>
      <c r="O5" s="8"/>
    </row>
    <row r="6" spans="1:15" s="21" customFormat="1" ht="13.5" thickBot="1">
      <c r="A6" s="8"/>
      <c r="B6" s="8"/>
      <c r="C6" s="8"/>
      <c r="D6" s="8"/>
      <c r="E6" s="8"/>
      <c r="F6" s="8"/>
      <c r="G6" s="8"/>
      <c r="H6" s="8"/>
      <c r="I6" s="8"/>
      <c r="J6" s="8"/>
      <c r="K6" s="8"/>
      <c r="L6" s="8"/>
      <c r="M6" s="8"/>
      <c r="N6" s="8"/>
      <c r="O6" s="8"/>
    </row>
    <row r="7" spans="1:15" ht="45" customHeight="1" thickBot="1">
      <c r="A7" s="8"/>
      <c r="B7" s="73" t="s">
        <v>3</v>
      </c>
      <c r="C7" s="74" t="s">
        <v>4</v>
      </c>
      <c r="D7" s="74" t="s">
        <v>5</v>
      </c>
      <c r="E7" s="74" t="s">
        <v>6</v>
      </c>
      <c r="F7" s="74" t="s">
        <v>7</v>
      </c>
      <c r="G7" s="74" t="s">
        <v>8</v>
      </c>
      <c r="H7" s="74" t="s">
        <v>9</v>
      </c>
      <c r="I7" s="74" t="s">
        <v>10</v>
      </c>
      <c r="J7" s="74" t="s">
        <v>11</v>
      </c>
      <c r="K7" s="74" t="s">
        <v>12</v>
      </c>
      <c r="L7" s="74" t="s">
        <v>13</v>
      </c>
      <c r="M7" s="75" t="s">
        <v>14</v>
      </c>
      <c r="N7" s="76" t="s">
        <v>15</v>
      </c>
      <c r="O7" s="8"/>
    </row>
    <row r="8" spans="1:15" s="72" customFormat="1" ht="72" customHeight="1">
      <c r="A8" s="8"/>
      <c r="B8" s="107" t="s">
        <v>16</v>
      </c>
      <c r="C8" s="77" t="s">
        <v>17</v>
      </c>
      <c r="D8" s="77" t="s">
        <v>18</v>
      </c>
      <c r="E8" s="78" t="s">
        <v>19</v>
      </c>
      <c r="F8" s="77" t="s">
        <v>20</v>
      </c>
      <c r="G8" s="77" t="s">
        <v>21</v>
      </c>
      <c r="H8" s="78" t="s">
        <v>22</v>
      </c>
      <c r="I8" s="78" t="s">
        <v>22</v>
      </c>
      <c r="J8" s="78" t="s">
        <v>23</v>
      </c>
      <c r="K8" s="78" t="s">
        <v>24</v>
      </c>
      <c r="L8" s="78" t="s">
        <v>25</v>
      </c>
      <c r="M8" s="79" t="s">
        <v>26</v>
      </c>
      <c r="N8" s="80" t="s">
        <v>27</v>
      </c>
      <c r="O8" s="8"/>
    </row>
    <row r="9" spans="1:15" s="72" customFormat="1" ht="83.25" customHeight="1">
      <c r="A9" s="8"/>
      <c r="B9" s="108" t="s">
        <v>28</v>
      </c>
      <c r="C9" s="81" t="s">
        <v>29</v>
      </c>
      <c r="D9" s="81" t="s">
        <v>30</v>
      </c>
      <c r="E9" s="82" t="s">
        <v>19</v>
      </c>
      <c r="F9" s="81" t="s">
        <v>20</v>
      </c>
      <c r="G9" s="81" t="s">
        <v>21</v>
      </c>
      <c r="H9" s="82" t="s">
        <v>22</v>
      </c>
      <c r="I9" s="82" t="s">
        <v>22</v>
      </c>
      <c r="J9" s="82" t="s">
        <v>23</v>
      </c>
      <c r="K9" s="82" t="s">
        <v>24</v>
      </c>
      <c r="L9" s="82" t="s">
        <v>25</v>
      </c>
      <c r="M9" s="83" t="s">
        <v>31</v>
      </c>
      <c r="N9" s="84" t="s">
        <v>27</v>
      </c>
      <c r="O9" s="8"/>
    </row>
    <row r="10" spans="1:15" s="72" customFormat="1" ht="72" customHeight="1" thickBot="1">
      <c r="A10" s="8"/>
      <c r="B10" s="109" t="s">
        <v>32</v>
      </c>
      <c r="C10" s="59" t="s">
        <v>33</v>
      </c>
      <c r="D10" s="59" t="s">
        <v>34</v>
      </c>
      <c r="E10" s="60" t="s">
        <v>19</v>
      </c>
      <c r="F10" s="59" t="s">
        <v>20</v>
      </c>
      <c r="G10" s="59" t="s">
        <v>21</v>
      </c>
      <c r="H10" s="60" t="s">
        <v>22</v>
      </c>
      <c r="I10" s="60" t="s">
        <v>22</v>
      </c>
      <c r="J10" s="60" t="s">
        <v>23</v>
      </c>
      <c r="K10" s="60" t="s">
        <v>24</v>
      </c>
      <c r="L10" s="60" t="s">
        <v>25</v>
      </c>
      <c r="M10" s="61" t="s">
        <v>31</v>
      </c>
      <c r="N10" s="62" t="s">
        <v>27</v>
      </c>
      <c r="O10" s="8"/>
    </row>
    <row r="11" spans="1:15" s="72" customFormat="1" ht="19.5" customHeight="1">
      <c r="A11" s="8"/>
      <c r="B11" s="8"/>
      <c r="C11" s="8"/>
      <c r="D11" s="8"/>
      <c r="E11" s="8"/>
      <c r="F11" s="8"/>
      <c r="G11" s="8"/>
      <c r="H11" s="8"/>
      <c r="I11" s="8"/>
      <c r="J11" s="8"/>
      <c r="K11" s="8"/>
      <c r="L11" s="8"/>
      <c r="M11" s="8"/>
      <c r="N11" s="8"/>
      <c r="O11" s="8"/>
    </row>
    <row r="12" spans="1:15" s="21" customFormat="1" ht="27" customHeight="1">
      <c r="A12" s="11"/>
      <c r="B12" s="85" t="s">
        <v>35</v>
      </c>
      <c r="C12" s="125" t="s">
        <v>88</v>
      </c>
      <c r="D12" s="125"/>
      <c r="E12" s="86" t="s">
        <v>36</v>
      </c>
      <c r="F12" s="126" t="s">
        <v>89</v>
      </c>
      <c r="G12" s="127"/>
      <c r="H12" s="11"/>
      <c r="I12" s="11"/>
      <c r="J12" s="11"/>
      <c r="K12" s="11"/>
      <c r="L12" s="11"/>
      <c r="M12" s="11"/>
      <c r="N12" s="11"/>
      <c r="O12" s="11"/>
    </row>
    <row r="13" spans="1:15" s="21" customFormat="1" ht="34.5" customHeight="1">
      <c r="A13" s="11"/>
      <c r="B13" s="85" t="s">
        <v>37</v>
      </c>
      <c r="C13" s="125" t="s">
        <v>38</v>
      </c>
      <c r="D13" s="125"/>
      <c r="E13" s="86" t="s">
        <v>36</v>
      </c>
      <c r="F13" s="126" t="s">
        <v>39</v>
      </c>
      <c r="G13" s="127"/>
      <c r="H13" s="11"/>
      <c r="I13" s="11"/>
      <c r="J13" s="11"/>
      <c r="K13" s="11"/>
      <c r="L13" s="11"/>
      <c r="M13" s="11"/>
      <c r="N13" s="11"/>
      <c r="O13" s="11"/>
    </row>
    <row r="14" spans="1:15" s="21" customFormat="1" ht="12.75">
      <c r="A14" s="11"/>
      <c r="B14" s="39"/>
      <c r="C14" s="40"/>
      <c r="D14" s="40"/>
      <c r="E14" s="40"/>
      <c r="F14" s="40"/>
      <c r="G14" s="40"/>
      <c r="H14" s="11"/>
      <c r="I14" s="11"/>
      <c r="J14" s="11"/>
      <c r="K14" s="11"/>
      <c r="L14" s="11"/>
      <c r="M14" s="11"/>
      <c r="N14" s="11"/>
      <c r="O14" s="11"/>
    </row>
    <row r="15" spans="1:15" s="21" customFormat="1" ht="12.75">
      <c r="A15" s="11"/>
      <c r="B15" s="39"/>
      <c r="C15" s="40"/>
      <c r="D15" s="40"/>
      <c r="E15" s="40"/>
      <c r="F15" s="40"/>
      <c r="G15" s="40"/>
      <c r="H15" s="11"/>
      <c r="I15" s="11"/>
      <c r="J15" s="11"/>
      <c r="K15" s="11"/>
      <c r="L15" s="11"/>
      <c r="M15" s="11"/>
      <c r="N15" s="11"/>
      <c r="O15" s="11"/>
    </row>
    <row r="16" spans="1:15" s="21" customFormat="1" ht="12.75">
      <c r="A16" s="11"/>
      <c r="B16" s="39"/>
      <c r="C16" s="40"/>
      <c r="D16" s="40"/>
      <c r="E16" s="40"/>
      <c r="F16" s="40"/>
      <c r="G16" s="11"/>
      <c r="H16" s="11"/>
      <c r="I16" s="11"/>
      <c r="J16" s="11"/>
      <c r="K16" s="11"/>
      <c r="L16" s="11"/>
      <c r="M16" s="11"/>
      <c r="N16" s="11"/>
      <c r="O16" s="11"/>
    </row>
    <row r="17" spans="1:15" s="30" customFormat="1" ht="16.5" customHeight="1">
      <c r="A17" s="11"/>
      <c r="B17" s="45" t="s">
        <v>7</v>
      </c>
      <c r="C17" s="11"/>
      <c r="D17" s="41"/>
      <c r="E17" s="41" t="s">
        <v>15</v>
      </c>
      <c r="F17" s="11"/>
      <c r="G17" s="44"/>
      <c r="H17" s="43"/>
      <c r="I17" s="11"/>
      <c r="J17" s="11"/>
      <c r="K17" s="11"/>
      <c r="L17" s="11"/>
      <c r="M17" s="11"/>
      <c r="N17" s="11"/>
      <c r="O17" s="11"/>
    </row>
    <row r="18" spans="1:15" ht="16.5" customHeight="1">
      <c r="A18" s="2"/>
      <c r="B18" s="50" t="s">
        <v>40</v>
      </c>
      <c r="C18" s="49" t="s">
        <v>20</v>
      </c>
      <c r="D18" s="42"/>
      <c r="E18" s="51" t="s">
        <v>41</v>
      </c>
      <c r="F18" s="50" t="s">
        <v>42</v>
      </c>
      <c r="G18" s="42"/>
      <c r="I18" s="2"/>
      <c r="J18" s="2"/>
      <c r="K18" s="2"/>
      <c r="L18" s="2"/>
      <c r="M18" s="2"/>
      <c r="N18" s="2"/>
      <c r="O18" s="2"/>
    </row>
    <row r="19" spans="1:15" ht="16.5" customHeight="1">
      <c r="A19" s="2"/>
      <c r="B19" s="50" t="s">
        <v>43</v>
      </c>
      <c r="C19" s="49" t="s">
        <v>44</v>
      </c>
      <c r="D19" s="42"/>
      <c r="E19" s="51" t="s">
        <v>45</v>
      </c>
      <c r="F19" s="50" t="s">
        <v>46</v>
      </c>
      <c r="G19" s="42"/>
      <c r="I19" s="2"/>
      <c r="J19" s="2"/>
      <c r="K19" s="2"/>
      <c r="L19" s="2"/>
      <c r="M19" s="2"/>
      <c r="N19" s="2"/>
      <c r="O19" s="2"/>
    </row>
    <row r="20" spans="1:15" ht="16.5" customHeight="1">
      <c r="A20" s="2"/>
      <c r="B20" s="50" t="s">
        <v>47</v>
      </c>
      <c r="C20" s="49" t="s">
        <v>48</v>
      </c>
      <c r="D20" s="42"/>
      <c r="E20" s="51" t="s">
        <v>49</v>
      </c>
      <c r="F20" s="50" t="s">
        <v>50</v>
      </c>
      <c r="G20" s="42"/>
      <c r="I20" s="2"/>
      <c r="J20" s="2"/>
      <c r="K20" s="2"/>
      <c r="L20" s="2"/>
      <c r="M20" s="2"/>
      <c r="N20" s="2"/>
      <c r="O20" s="2"/>
    </row>
    <row r="21" spans="1:15" ht="16.5" customHeight="1">
      <c r="A21" s="2"/>
      <c r="B21" s="2"/>
      <c r="C21" s="2"/>
      <c r="D21" s="3"/>
      <c r="E21" s="2"/>
      <c r="F21" s="2"/>
      <c r="G21" s="2"/>
      <c r="H21" s="2"/>
      <c r="I21" s="2"/>
      <c r="J21" s="2"/>
      <c r="K21" s="2"/>
      <c r="L21" s="2"/>
      <c r="M21" s="2"/>
      <c r="N21" s="2"/>
      <c r="O21" s="2"/>
    </row>
    <row r="22" spans="1:15" ht="16.5" customHeight="1">
      <c r="A22" s="2"/>
      <c r="B22" s="28"/>
      <c r="C22" s="2"/>
      <c r="D22" s="3"/>
      <c r="E22" s="2"/>
      <c r="F22" s="2"/>
      <c r="G22" s="2"/>
      <c r="H22" s="2"/>
      <c r="I22" s="2"/>
      <c r="J22" s="2"/>
      <c r="K22" s="2"/>
      <c r="L22" s="2"/>
      <c r="M22" s="2"/>
      <c r="N22" s="2"/>
      <c r="O22" s="2"/>
    </row>
    <row r="23" spans="1:15" ht="16.5" customHeight="1">
      <c r="A23" s="2"/>
      <c r="B23" s="2"/>
      <c r="C23" s="2"/>
      <c r="D23" s="2"/>
      <c r="E23" s="2"/>
      <c r="F23" s="2"/>
      <c r="G23" s="2"/>
      <c r="H23" s="2"/>
      <c r="I23" s="2"/>
      <c r="J23" s="2"/>
      <c r="K23" s="2"/>
      <c r="L23" s="2"/>
      <c r="M23" s="2"/>
      <c r="N23" s="2"/>
      <c r="O23" s="2"/>
    </row>
  </sheetData>
  <sheetProtection/>
  <mergeCells count="5">
    <mergeCell ref="G2:G5"/>
    <mergeCell ref="C12:D12"/>
    <mergeCell ref="C13:D13"/>
    <mergeCell ref="F12:G12"/>
    <mergeCell ref="F13:G13"/>
  </mergeCells>
  <printOptions horizontalCentered="1" verticalCentered="1"/>
  <pageMargins left="1.3779527559055118" right="0" top="0.984251968503937" bottom="0.984251968503937" header="0.5118110236220472" footer="0.5118110236220472"/>
  <pageSetup fitToHeight="1" fitToWidth="1" horizontalDpi="600" verticalDpi="600" orientation="landscape" paperSize="14" scale="60" r:id="rId2"/>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A1">
      <selection activeCell="A14" sqref="A14"/>
    </sheetView>
  </sheetViews>
  <sheetFormatPr defaultColWidth="11.421875" defaultRowHeight="15" customHeight="1"/>
  <cols>
    <col min="1" max="1" width="2.140625" style="5" customWidth="1"/>
    <col min="2" max="2" width="14.28125" style="5" bestFit="1" customWidth="1"/>
    <col min="3" max="3" width="21.7109375" style="5" customWidth="1"/>
    <col min="4" max="4" width="50.421875" style="5" customWidth="1"/>
    <col min="5" max="5" width="46.140625" style="5" bestFit="1" customWidth="1"/>
    <col min="6" max="6" width="18.8515625" style="69" bestFit="1" customWidth="1"/>
    <col min="7" max="8" width="17.00390625" style="5" customWidth="1"/>
    <col min="9" max="9" width="17.8515625" style="5" bestFit="1" customWidth="1"/>
    <col min="10" max="13" width="17.140625" style="5" bestFit="1" customWidth="1"/>
    <col min="14" max="14" width="18.00390625" style="5" bestFit="1" customWidth="1"/>
    <col min="15" max="16" width="17.140625" style="5" bestFit="1" customWidth="1"/>
    <col min="17" max="17" width="18.57421875" style="5" bestFit="1" customWidth="1"/>
    <col min="18" max="18" width="3.7109375" style="5" customWidth="1"/>
    <col min="19" max="19" width="16.7109375" style="5" customWidth="1"/>
    <col min="20" max="20" width="13.8515625" style="5" bestFit="1" customWidth="1"/>
    <col min="21" max="16384" width="11.421875" style="5" customWidth="1"/>
  </cols>
  <sheetData>
    <row r="1" spans="1:18" s="11" customFormat="1" ht="13.5" thickBot="1">
      <c r="A1" s="8"/>
      <c r="B1" s="8"/>
      <c r="C1" s="8"/>
      <c r="D1" s="9"/>
      <c r="E1" s="8"/>
      <c r="F1" s="63"/>
      <c r="G1" s="8"/>
      <c r="H1" s="8"/>
      <c r="I1" s="8"/>
      <c r="J1" s="8"/>
      <c r="K1" s="8"/>
      <c r="L1" s="8"/>
      <c r="M1" s="8"/>
      <c r="N1" s="8"/>
      <c r="O1" s="8"/>
      <c r="P1" s="8"/>
      <c r="Q1" s="8"/>
      <c r="R1" s="8"/>
    </row>
    <row r="2" spans="1:18" s="11" customFormat="1" ht="12.75" customHeight="1">
      <c r="A2" s="8"/>
      <c r="B2" s="12"/>
      <c r="C2" s="13"/>
      <c r="D2" s="29" t="s">
        <v>0</v>
      </c>
      <c r="E2" s="31"/>
      <c r="F2" s="64"/>
      <c r="G2" s="122" t="s">
        <v>91</v>
      </c>
      <c r="H2" s="122"/>
      <c r="I2" s="122"/>
      <c r="J2" s="31"/>
      <c r="K2" s="15"/>
      <c r="L2" s="15"/>
      <c r="M2" s="52"/>
      <c r="N2" s="31"/>
      <c r="O2" s="15"/>
      <c r="P2" s="15"/>
      <c r="Q2" s="111"/>
      <c r="R2" s="8"/>
    </row>
    <row r="3" spans="1:18" s="11" customFormat="1" ht="12.75" customHeight="1">
      <c r="A3" s="8"/>
      <c r="B3" s="18"/>
      <c r="C3" s="19"/>
      <c r="D3" s="20" t="s">
        <v>1</v>
      </c>
      <c r="E3" s="32"/>
      <c r="F3" s="65"/>
      <c r="G3" s="123"/>
      <c r="H3" s="123"/>
      <c r="I3" s="123"/>
      <c r="J3" s="32"/>
      <c r="K3" s="21"/>
      <c r="L3" s="21"/>
      <c r="M3" s="21"/>
      <c r="N3" s="32"/>
      <c r="O3" s="21"/>
      <c r="P3" s="21"/>
      <c r="Q3" s="36"/>
      <c r="R3" s="8"/>
    </row>
    <row r="4" spans="1:18" s="11" customFormat="1" ht="12.75" customHeight="1">
      <c r="A4" s="8"/>
      <c r="B4" s="25"/>
      <c r="C4" s="112"/>
      <c r="D4" s="20" t="s">
        <v>2</v>
      </c>
      <c r="E4" s="33"/>
      <c r="F4" s="66"/>
      <c r="G4" s="123"/>
      <c r="H4" s="123"/>
      <c r="I4" s="123"/>
      <c r="J4" s="33"/>
      <c r="K4" s="23"/>
      <c r="L4" s="23"/>
      <c r="M4" s="23"/>
      <c r="N4" s="33"/>
      <c r="O4" s="23"/>
      <c r="P4" s="23"/>
      <c r="Q4" s="113"/>
      <c r="R4" s="8"/>
    </row>
    <row r="5" spans="1:18" s="11" customFormat="1" ht="21.75" customHeight="1" thickBot="1">
      <c r="A5" s="8"/>
      <c r="B5" s="58"/>
      <c r="C5" s="56"/>
      <c r="D5" s="56"/>
      <c r="E5" s="56"/>
      <c r="F5" s="67"/>
      <c r="G5" s="124"/>
      <c r="H5" s="124"/>
      <c r="I5" s="124"/>
      <c r="J5" s="56"/>
      <c r="K5" s="56"/>
      <c r="L5" s="56"/>
      <c r="M5" s="56"/>
      <c r="N5" s="56"/>
      <c r="O5" s="56"/>
      <c r="P5" s="56"/>
      <c r="Q5" s="57"/>
      <c r="R5" s="8"/>
    </row>
    <row r="6" spans="1:18" s="11" customFormat="1" ht="13.5" thickBot="1">
      <c r="A6" s="8"/>
      <c r="B6" s="8"/>
      <c r="C6" s="8"/>
      <c r="D6" s="8"/>
      <c r="E6" s="8"/>
      <c r="F6" s="63"/>
      <c r="G6" s="8"/>
      <c r="H6" s="8"/>
      <c r="I6" s="8"/>
      <c r="J6" s="8"/>
      <c r="K6" s="8"/>
      <c r="L6" s="8"/>
      <c r="M6" s="8"/>
      <c r="N6" s="8"/>
      <c r="O6" s="8"/>
      <c r="P6" s="8"/>
      <c r="Q6" s="8"/>
      <c r="R6" s="8"/>
    </row>
    <row r="7" spans="1:18" ht="13.5" thickBot="1">
      <c r="A7" s="8"/>
      <c r="B7" s="4" t="s">
        <v>3</v>
      </c>
      <c r="C7" s="6" t="s">
        <v>51</v>
      </c>
      <c r="D7" s="6" t="s">
        <v>52</v>
      </c>
      <c r="E7" s="7" t="s">
        <v>53</v>
      </c>
      <c r="F7" s="6" t="s">
        <v>54</v>
      </c>
      <c r="G7" s="6" t="s">
        <v>55</v>
      </c>
      <c r="H7" s="6" t="s">
        <v>56</v>
      </c>
      <c r="I7" s="6" t="s">
        <v>57</v>
      </c>
      <c r="J7" s="68" t="s">
        <v>58</v>
      </c>
      <c r="K7" s="68" t="s">
        <v>59</v>
      </c>
      <c r="L7" s="68" t="s">
        <v>60</v>
      </c>
      <c r="M7" s="68" t="s">
        <v>61</v>
      </c>
      <c r="N7" s="68" t="s">
        <v>62</v>
      </c>
      <c r="O7" s="68" t="s">
        <v>63</v>
      </c>
      <c r="P7" s="68" t="s">
        <v>64</v>
      </c>
      <c r="Q7" s="68" t="s">
        <v>65</v>
      </c>
      <c r="R7" s="8"/>
    </row>
    <row r="8" spans="1:18" ht="12.75">
      <c r="A8" s="8"/>
      <c r="B8" s="128" t="s">
        <v>16</v>
      </c>
      <c r="C8" s="131" t="s">
        <v>66</v>
      </c>
      <c r="D8" s="134" t="s">
        <v>85</v>
      </c>
      <c r="E8" s="89" t="s">
        <v>67</v>
      </c>
      <c r="F8" s="103">
        <v>9016894204</v>
      </c>
      <c r="G8" s="90">
        <v>19747128160</v>
      </c>
      <c r="H8" s="90">
        <v>31456647433</v>
      </c>
      <c r="I8" s="90">
        <v>42064231843</v>
      </c>
      <c r="J8" s="90">
        <v>53595043512</v>
      </c>
      <c r="K8" s="90">
        <v>68528636743</v>
      </c>
      <c r="L8" s="90">
        <v>79620247461</v>
      </c>
      <c r="M8" s="90">
        <v>90487341942</v>
      </c>
      <c r="N8" s="90">
        <v>101599502717</v>
      </c>
      <c r="O8" s="90">
        <v>120352609760</v>
      </c>
      <c r="P8" s="90">
        <v>140875664128</v>
      </c>
      <c r="Q8" s="91">
        <v>158134384810</v>
      </c>
      <c r="R8" s="8"/>
    </row>
    <row r="9" spans="1:20" ht="12.75">
      <c r="A9" s="8"/>
      <c r="B9" s="129"/>
      <c r="C9" s="132"/>
      <c r="D9" s="135"/>
      <c r="E9" s="92" t="s">
        <v>68</v>
      </c>
      <c r="F9" s="114">
        <v>148394100000</v>
      </c>
      <c r="G9" s="114">
        <v>148394100000</v>
      </c>
      <c r="H9" s="114">
        <v>148394100000</v>
      </c>
      <c r="I9" s="114">
        <v>148394100000</v>
      </c>
      <c r="J9" s="114">
        <v>148394100000</v>
      </c>
      <c r="K9" s="114">
        <v>148394100000</v>
      </c>
      <c r="L9" s="114">
        <v>148394100000</v>
      </c>
      <c r="M9" s="114">
        <v>148394100000</v>
      </c>
      <c r="N9" s="114">
        <v>148394100000</v>
      </c>
      <c r="O9" s="114">
        <v>148394100000</v>
      </c>
      <c r="P9" s="114">
        <v>148394100000</v>
      </c>
      <c r="Q9" s="114">
        <v>159256921341</v>
      </c>
      <c r="R9" s="8"/>
      <c r="S9" s="70"/>
      <c r="T9" s="70" t="s">
        <v>93</v>
      </c>
    </row>
    <row r="10" spans="1:18" ht="12.75">
      <c r="A10" s="8"/>
      <c r="B10" s="129"/>
      <c r="C10" s="132"/>
      <c r="D10" s="135"/>
      <c r="E10" s="93" t="s">
        <v>69</v>
      </c>
      <c r="F10" s="104">
        <f>F8/F9</f>
        <v>0.06076315840050245</v>
      </c>
      <c r="G10" s="88">
        <f aca="true" t="shared" si="0" ref="G10:Q10">G8/G9</f>
        <v>0.13307219195372322</v>
      </c>
      <c r="H10" s="88">
        <f t="shared" si="0"/>
        <v>0.2119804455365813</v>
      </c>
      <c r="I10" s="88">
        <f t="shared" si="0"/>
        <v>0.2834629668093273</v>
      </c>
      <c r="J10" s="88">
        <f t="shared" si="0"/>
        <v>0.3611669433757811</v>
      </c>
      <c r="K10" s="88">
        <f t="shared" si="0"/>
        <v>0.4618016264999754</v>
      </c>
      <c r="L10" s="88">
        <f t="shared" si="0"/>
        <v>0.536545910255192</v>
      </c>
      <c r="M10" s="88">
        <f t="shared" si="0"/>
        <v>0.6097772212102772</v>
      </c>
      <c r="N10" s="88">
        <f t="shared" si="0"/>
        <v>0.6846599879442646</v>
      </c>
      <c r="O10" s="88">
        <f t="shared" si="0"/>
        <v>0.8110336580767025</v>
      </c>
      <c r="P10" s="102">
        <f t="shared" si="0"/>
        <v>0.9493346711762799</v>
      </c>
      <c r="Q10" s="121">
        <f t="shared" si="0"/>
        <v>0.9929514113324065</v>
      </c>
      <c r="R10" s="8"/>
    </row>
    <row r="11" spans="1:18" ht="13.5" thickBot="1">
      <c r="A11" s="8"/>
      <c r="B11" s="130"/>
      <c r="C11" s="133"/>
      <c r="D11" s="136"/>
      <c r="E11" s="96" t="s">
        <v>70</v>
      </c>
      <c r="F11" s="105">
        <v>0.07</v>
      </c>
      <c r="G11" s="97">
        <f>+F11+7.58%</f>
        <v>0.1458</v>
      </c>
      <c r="H11" s="97">
        <f>+G11+7.58%</f>
        <v>0.22160000000000002</v>
      </c>
      <c r="I11" s="97">
        <f>+H11+8.58%</f>
        <v>0.3074</v>
      </c>
      <c r="J11" s="97">
        <f aca="true" t="shared" si="1" ref="J11:Q11">+I11+7.58%</f>
        <v>0.3832</v>
      </c>
      <c r="K11" s="97">
        <f t="shared" si="1"/>
        <v>0.45899999999999996</v>
      </c>
      <c r="L11" s="97">
        <f t="shared" si="1"/>
        <v>0.5347999999999999</v>
      </c>
      <c r="M11" s="97">
        <f t="shared" si="1"/>
        <v>0.6105999999999999</v>
      </c>
      <c r="N11" s="97">
        <f>+M11+14.58%</f>
        <v>0.7564</v>
      </c>
      <c r="O11" s="97">
        <f t="shared" si="1"/>
        <v>0.8321999999999999</v>
      </c>
      <c r="P11" s="97">
        <f t="shared" si="1"/>
        <v>0.9079999999999999</v>
      </c>
      <c r="Q11" s="98">
        <f t="shared" si="1"/>
        <v>0.9837999999999999</v>
      </c>
      <c r="R11" s="8"/>
    </row>
    <row r="12" spans="1:18" ht="15" customHeight="1">
      <c r="A12" s="8"/>
      <c r="B12" s="128" t="s">
        <v>28</v>
      </c>
      <c r="C12" s="131" t="s">
        <v>66</v>
      </c>
      <c r="D12" s="134" t="s">
        <v>86</v>
      </c>
      <c r="E12" s="89" t="s">
        <v>71</v>
      </c>
      <c r="F12" s="103">
        <v>36019443105.79</v>
      </c>
      <c r="G12" s="90">
        <v>44327782401.92</v>
      </c>
      <c r="H12" s="90">
        <v>48700958991.53</v>
      </c>
      <c r="I12" s="90">
        <v>55741674998.29</v>
      </c>
      <c r="J12" s="90">
        <v>59208221796.76</v>
      </c>
      <c r="K12" s="90">
        <v>60263168140.26</v>
      </c>
      <c r="L12" s="90">
        <v>62621934295.29</v>
      </c>
      <c r="M12" s="90">
        <v>63675829209.75</v>
      </c>
      <c r="N12" s="90">
        <v>69494656616</v>
      </c>
      <c r="O12" s="90">
        <v>72701930560</v>
      </c>
      <c r="P12" s="90">
        <v>74569155028</v>
      </c>
      <c r="Q12" s="91">
        <v>77363248645</v>
      </c>
      <c r="R12" s="8"/>
    </row>
    <row r="13" spans="1:18" ht="15" customHeight="1">
      <c r="A13" s="8"/>
      <c r="B13" s="129"/>
      <c r="C13" s="132"/>
      <c r="D13" s="135"/>
      <c r="E13" s="92" t="s">
        <v>72</v>
      </c>
      <c r="F13" s="115">
        <v>101427452000</v>
      </c>
      <c r="G13" s="87">
        <v>101427452000</v>
      </c>
      <c r="H13" s="87">
        <v>101427452000</v>
      </c>
      <c r="I13" s="87">
        <v>101427452000</v>
      </c>
      <c r="J13" s="87">
        <v>101427452000</v>
      </c>
      <c r="K13" s="87">
        <v>101427452000</v>
      </c>
      <c r="L13" s="87">
        <v>101427452000</v>
      </c>
      <c r="M13" s="87">
        <v>101427452000</v>
      </c>
      <c r="N13" s="87">
        <v>101427452000</v>
      </c>
      <c r="O13" s="87">
        <v>101427452000</v>
      </c>
      <c r="P13" s="87">
        <v>101427452000</v>
      </c>
      <c r="Q13" s="87">
        <v>85772556609</v>
      </c>
      <c r="R13" s="8"/>
    </row>
    <row r="14" spans="1:18" ht="15" customHeight="1">
      <c r="A14" s="8"/>
      <c r="B14" s="129"/>
      <c r="C14" s="132"/>
      <c r="D14" s="135"/>
      <c r="E14" s="93" t="s">
        <v>69</v>
      </c>
      <c r="F14" s="104">
        <f>F12/F13</f>
        <v>0.35512518943875276</v>
      </c>
      <c r="G14" s="88">
        <f aca="true" t="shared" si="2" ref="G14:M14">G12/G13</f>
        <v>0.43703929782165873</v>
      </c>
      <c r="H14" s="88">
        <f t="shared" si="2"/>
        <v>0.48015559921124706</v>
      </c>
      <c r="I14" s="102">
        <f t="shared" si="2"/>
        <v>0.5495718752580909</v>
      </c>
      <c r="J14" s="88">
        <f t="shared" si="2"/>
        <v>0.5837494744200022</v>
      </c>
      <c r="K14" s="88">
        <f t="shared" si="2"/>
        <v>0.594150468654778</v>
      </c>
      <c r="L14" s="88">
        <f t="shared" si="2"/>
        <v>0.6174061662841536</v>
      </c>
      <c r="M14" s="88">
        <f t="shared" si="2"/>
        <v>0.6277967942027174</v>
      </c>
      <c r="N14" s="88">
        <f>N12/N13</f>
        <v>0.6851661482731519</v>
      </c>
      <c r="O14" s="88">
        <f>O12/O13</f>
        <v>0.716787507981567</v>
      </c>
      <c r="P14" s="102">
        <f>P12/P13</f>
        <v>0.7351969664780694</v>
      </c>
      <c r="Q14" s="121">
        <f>Q12/Q13</f>
        <v>0.9019580586558192</v>
      </c>
      <c r="R14" s="8"/>
    </row>
    <row r="15" spans="1:18" ht="15" customHeight="1" thickBot="1">
      <c r="A15" s="8"/>
      <c r="B15" s="130"/>
      <c r="C15" s="133"/>
      <c r="D15" s="136"/>
      <c r="E15" s="96" t="s">
        <v>70</v>
      </c>
      <c r="F15" s="105">
        <v>0.4</v>
      </c>
      <c r="G15" s="97">
        <f>+F15+5.25%</f>
        <v>0.4525</v>
      </c>
      <c r="H15" s="97">
        <f>+G15+5%</f>
        <v>0.5025000000000001</v>
      </c>
      <c r="I15" s="97">
        <f>+H15+7.5%</f>
        <v>0.5775</v>
      </c>
      <c r="J15" s="97">
        <f>+I15+10.2%</f>
        <v>0.6795</v>
      </c>
      <c r="K15" s="97">
        <f>+J15+8%</f>
        <v>0.7595</v>
      </c>
      <c r="L15" s="97">
        <f>+K15+6%</f>
        <v>0.8194999999999999</v>
      </c>
      <c r="M15" s="97">
        <f>+L15+5%</f>
        <v>0.8694999999999999</v>
      </c>
      <c r="N15" s="97">
        <f>+M15+5%</f>
        <v>0.9195</v>
      </c>
      <c r="O15" s="97">
        <f>+N15+3%</f>
        <v>0.9495</v>
      </c>
      <c r="P15" s="97">
        <f>+O15+2%</f>
        <v>0.9695</v>
      </c>
      <c r="Q15" s="97">
        <f>+P15+2%</f>
        <v>0.9895</v>
      </c>
      <c r="R15" s="8"/>
    </row>
    <row r="16" spans="1:18" ht="15" customHeight="1">
      <c r="A16" s="8"/>
      <c r="B16" s="128" t="s">
        <v>32</v>
      </c>
      <c r="C16" s="131" t="s">
        <v>66</v>
      </c>
      <c r="D16" s="134" t="s">
        <v>87</v>
      </c>
      <c r="E16" s="95" t="s">
        <v>73</v>
      </c>
      <c r="F16" s="116">
        <v>4997127333.37</v>
      </c>
      <c r="G16" s="116">
        <v>10040168285.37</v>
      </c>
      <c r="H16" s="116">
        <v>12611855650.37</v>
      </c>
      <c r="I16" s="116">
        <v>21150676450.96</v>
      </c>
      <c r="J16" s="116">
        <v>26293049765.06</v>
      </c>
      <c r="K16" s="116">
        <v>27566108874.06</v>
      </c>
      <c r="L16" s="116">
        <v>39757898891</v>
      </c>
      <c r="M16" s="116">
        <v>44399308993</v>
      </c>
      <c r="N16" s="116">
        <v>45888871786</v>
      </c>
      <c r="O16" s="116">
        <v>55336364921.34</v>
      </c>
      <c r="P16" s="116">
        <v>60677685161</v>
      </c>
      <c r="Q16" s="116">
        <v>79720345283</v>
      </c>
      <c r="R16" s="8"/>
    </row>
    <row r="17" spans="1:19" ht="15" customHeight="1">
      <c r="A17" s="8"/>
      <c r="B17" s="129"/>
      <c r="C17" s="132"/>
      <c r="D17" s="135"/>
      <c r="E17" s="92" t="s">
        <v>74</v>
      </c>
      <c r="F17" s="115">
        <f aca="true" t="shared" si="3" ref="F17:P17">89180100000+4033300000</f>
        <v>93213400000</v>
      </c>
      <c r="G17" s="115">
        <f t="shared" si="3"/>
        <v>93213400000</v>
      </c>
      <c r="H17" s="115">
        <f t="shared" si="3"/>
        <v>93213400000</v>
      </c>
      <c r="I17" s="115">
        <f t="shared" si="3"/>
        <v>93213400000</v>
      </c>
      <c r="J17" s="115">
        <f t="shared" si="3"/>
        <v>93213400000</v>
      </c>
      <c r="K17" s="115">
        <f t="shared" si="3"/>
        <v>93213400000</v>
      </c>
      <c r="L17" s="115">
        <f t="shared" si="3"/>
        <v>93213400000</v>
      </c>
      <c r="M17" s="115">
        <f t="shared" si="3"/>
        <v>93213400000</v>
      </c>
      <c r="N17" s="115">
        <f t="shared" si="3"/>
        <v>93213400000</v>
      </c>
      <c r="O17" s="115">
        <f t="shared" si="3"/>
        <v>93213400000</v>
      </c>
      <c r="P17" s="115">
        <f t="shared" si="3"/>
        <v>93213400000</v>
      </c>
      <c r="Q17" s="87">
        <v>90190270945</v>
      </c>
      <c r="R17" s="8"/>
      <c r="S17" s="70"/>
    </row>
    <row r="18" spans="1:18" ht="15" customHeight="1">
      <c r="A18" s="8"/>
      <c r="B18" s="129"/>
      <c r="C18" s="132"/>
      <c r="D18" s="135"/>
      <c r="E18" s="93" t="s">
        <v>69</v>
      </c>
      <c r="F18" s="104">
        <f>F16/F17</f>
        <v>0.05360953825705317</v>
      </c>
      <c r="G18" s="88">
        <f aca="true" t="shared" si="4" ref="G18:P18">G16/G17</f>
        <v>0.10771164108776207</v>
      </c>
      <c r="H18" s="88">
        <f t="shared" si="4"/>
        <v>0.13530088646449975</v>
      </c>
      <c r="I18" s="102">
        <f t="shared" si="4"/>
        <v>0.2269059647106532</v>
      </c>
      <c r="J18" s="88">
        <f t="shared" si="4"/>
        <v>0.28207371220296656</v>
      </c>
      <c r="K18" s="88">
        <f t="shared" si="4"/>
        <v>0.2957311810754677</v>
      </c>
      <c r="L18" s="88">
        <f t="shared" si="4"/>
        <v>0.42652557347977865</v>
      </c>
      <c r="M18" s="88">
        <f t="shared" si="4"/>
        <v>0.4763189519210757</v>
      </c>
      <c r="N18" s="88">
        <f t="shared" si="4"/>
        <v>0.4922990877491863</v>
      </c>
      <c r="O18" s="88">
        <f t="shared" si="4"/>
        <v>0.593652467578052</v>
      </c>
      <c r="P18" s="102">
        <f t="shared" si="4"/>
        <v>0.6509545318698814</v>
      </c>
      <c r="Q18" s="94">
        <f>Q16/Q17</f>
        <v>0.88391291485991</v>
      </c>
      <c r="R18" s="8"/>
    </row>
    <row r="19" spans="1:18" ht="15" customHeight="1" thickBot="1">
      <c r="A19" s="8"/>
      <c r="B19" s="130"/>
      <c r="C19" s="133"/>
      <c r="D19" s="136"/>
      <c r="E19" s="99" t="s">
        <v>70</v>
      </c>
      <c r="F19" s="106">
        <v>0.078</v>
      </c>
      <c r="G19" s="100">
        <f>+F19+9.25%</f>
        <v>0.17049999999999998</v>
      </c>
      <c r="H19" s="100">
        <f>+G19+11.35%</f>
        <v>0.284</v>
      </c>
      <c r="I19" s="100">
        <f>+H19+9%</f>
        <v>0.374</v>
      </c>
      <c r="J19" s="100">
        <f>+I19+8%</f>
        <v>0.454</v>
      </c>
      <c r="K19" s="100">
        <f>+J19+7%</f>
        <v>0.524</v>
      </c>
      <c r="L19" s="100">
        <f>+K19+7.25%</f>
        <v>0.5965</v>
      </c>
      <c r="M19" s="100">
        <f>+L19+8.25%</f>
        <v>0.679</v>
      </c>
      <c r="N19" s="100">
        <f>+M19+7.25%</f>
        <v>0.7515000000000001</v>
      </c>
      <c r="O19" s="100">
        <f>+N19+8.25%</f>
        <v>0.8340000000000001</v>
      </c>
      <c r="P19" s="100">
        <f>+O19+7.25%</f>
        <v>0.9065000000000001</v>
      </c>
      <c r="Q19" s="100">
        <f>+P19+8%</f>
        <v>0.9865</v>
      </c>
      <c r="R19" s="8"/>
    </row>
    <row r="20" spans="1:18" ht="15" customHeight="1" thickBot="1">
      <c r="A20" s="8"/>
      <c r="B20" s="8"/>
      <c r="C20" s="8"/>
      <c r="D20" s="71"/>
      <c r="E20" s="101" t="s">
        <v>75</v>
      </c>
      <c r="F20" s="117">
        <f aca="true" t="shared" si="5" ref="F20:Q20">F9+F13+F17</f>
        <v>343034952000</v>
      </c>
      <c r="G20" s="117">
        <f t="shared" si="5"/>
        <v>343034952000</v>
      </c>
      <c r="H20" s="117">
        <f t="shared" si="5"/>
        <v>343034952000</v>
      </c>
      <c r="I20" s="118">
        <f t="shared" si="5"/>
        <v>343034952000</v>
      </c>
      <c r="J20" s="118">
        <f t="shared" si="5"/>
        <v>343034952000</v>
      </c>
      <c r="K20" s="118">
        <f t="shared" si="5"/>
        <v>343034952000</v>
      </c>
      <c r="L20" s="118">
        <f t="shared" si="5"/>
        <v>343034952000</v>
      </c>
      <c r="M20" s="118">
        <f t="shared" si="5"/>
        <v>343034952000</v>
      </c>
      <c r="N20" s="118">
        <f t="shared" si="5"/>
        <v>343034952000</v>
      </c>
      <c r="O20" s="118">
        <f t="shared" si="5"/>
        <v>343034952000</v>
      </c>
      <c r="P20" s="118">
        <f t="shared" si="5"/>
        <v>343034952000</v>
      </c>
      <c r="Q20" s="119">
        <f t="shared" si="5"/>
        <v>335219748895</v>
      </c>
      <c r="R20" s="8"/>
    </row>
    <row r="21" spans="1:18" ht="15" customHeight="1">
      <c r="A21" s="8"/>
      <c r="B21" s="8"/>
      <c r="C21" s="8"/>
      <c r="D21" s="8"/>
      <c r="E21" s="8"/>
      <c r="F21" s="8"/>
      <c r="G21" s="8"/>
      <c r="H21" s="8"/>
      <c r="I21" s="8"/>
      <c r="J21" s="8"/>
      <c r="K21" s="8"/>
      <c r="L21" s="8"/>
      <c r="M21" s="8"/>
      <c r="N21" s="8"/>
      <c r="O21" s="8"/>
      <c r="P21" s="8"/>
      <c r="Q21" s="8"/>
      <c r="R21" s="8"/>
    </row>
    <row r="22" spans="7:17" ht="15" customHeight="1">
      <c r="G22" s="69"/>
      <c r="H22" s="69"/>
      <c r="I22" s="69"/>
      <c r="K22" s="5" t="s">
        <v>93</v>
      </c>
      <c r="N22" s="70"/>
      <c r="O22" s="69"/>
      <c r="Q22" s="69"/>
    </row>
    <row r="23" spans="8:15" ht="15" customHeight="1">
      <c r="H23" s="70" t="s">
        <v>93</v>
      </c>
      <c r="I23" s="70"/>
      <c r="O23" s="70"/>
    </row>
    <row r="24" spans="8:17" ht="15" customHeight="1">
      <c r="H24" s="69"/>
      <c r="O24" s="70"/>
      <c r="Q24" s="69"/>
    </row>
    <row r="25" ht="15" customHeight="1">
      <c r="O25" s="70"/>
    </row>
    <row r="26" spans="14:15" ht="15" customHeight="1">
      <c r="N26" s="120" t="s">
        <v>93</v>
      </c>
      <c r="O26" s="70"/>
    </row>
    <row r="28" spans="8:12" ht="15" customHeight="1">
      <c r="H28" s="5" t="s">
        <v>93</v>
      </c>
      <c r="L28" s="5" t="s">
        <v>93</v>
      </c>
    </row>
    <row r="29" spans="8:14" ht="15" customHeight="1">
      <c r="H29" s="5" t="s">
        <v>93</v>
      </c>
      <c r="N29" s="70" t="s">
        <v>93</v>
      </c>
    </row>
    <row r="30" ht="15" customHeight="1">
      <c r="H30" s="5" t="s">
        <v>93</v>
      </c>
    </row>
  </sheetData>
  <sheetProtection/>
  <mergeCells count="10">
    <mergeCell ref="G2:I5"/>
    <mergeCell ref="B16:B19"/>
    <mergeCell ref="C16:C19"/>
    <mergeCell ref="D16:D19"/>
    <mergeCell ref="B8:B11"/>
    <mergeCell ref="C8:C11"/>
    <mergeCell ref="D8:D11"/>
    <mergeCell ref="B12:B15"/>
    <mergeCell ref="C12:C15"/>
    <mergeCell ref="D12:D15"/>
  </mergeCells>
  <printOptions horizontalCentered="1" verticalCentered="1"/>
  <pageMargins left="0.4724409448818898" right="0" top="0.984251968503937" bottom="0.984251968503937" header="0.5118110236220472" footer="0.5118110236220472"/>
  <pageSetup fitToHeight="1" fitToWidth="1" horizontalDpi="600" verticalDpi="600" orientation="landscape" paperSize="14" scale="47" r:id="rId2"/>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O67"/>
  <sheetViews>
    <sheetView showGridLines="0" zoomScalePageLayoutView="0" workbookViewId="0" topLeftCell="A1">
      <selection activeCell="A74" sqref="A74"/>
    </sheetView>
  </sheetViews>
  <sheetFormatPr defaultColWidth="11.421875" defaultRowHeight="15" customHeight="1"/>
  <cols>
    <col min="1" max="1" width="3.421875" style="0" customWidth="1"/>
    <col min="2" max="12" width="9.140625" style="0" customWidth="1"/>
    <col min="13" max="18" width="7.8515625" style="0" customWidth="1"/>
    <col min="19" max="19" width="1.1484375" style="0" customWidth="1"/>
    <col min="20" max="40" width="7.8515625" style="0" customWidth="1"/>
    <col min="41" max="41" width="3.8515625" style="0" customWidth="1"/>
  </cols>
  <sheetData>
    <row r="1" spans="1:41" s="11" customFormat="1" ht="13.5" thickBot="1">
      <c r="A1" s="8"/>
      <c r="B1" s="8"/>
      <c r="C1" s="8"/>
      <c r="D1" s="9"/>
      <c r="E1" s="8"/>
      <c r="F1" s="8"/>
      <c r="G1" s="8"/>
      <c r="H1" s="8"/>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s="11" customFormat="1" ht="12.75">
      <c r="A2" s="8"/>
      <c r="B2" s="12"/>
      <c r="C2" s="13"/>
      <c r="D2" s="14"/>
      <c r="E2" s="29" t="s">
        <v>0</v>
      </c>
      <c r="F2" s="31"/>
      <c r="G2" s="31"/>
      <c r="H2" s="15"/>
      <c r="I2" s="52"/>
      <c r="J2" s="16"/>
      <c r="K2" s="15"/>
      <c r="L2" s="15"/>
      <c r="M2" s="137" t="s">
        <v>92</v>
      </c>
      <c r="N2" s="137"/>
      <c r="O2" s="137"/>
      <c r="P2" s="137"/>
      <c r="Q2" s="137"/>
      <c r="R2" s="137"/>
      <c r="S2" s="137"/>
      <c r="T2" s="34"/>
      <c r="U2" s="34"/>
      <c r="V2" s="34"/>
      <c r="W2" s="34"/>
      <c r="X2" s="34"/>
      <c r="Y2" s="34"/>
      <c r="Z2" s="34"/>
      <c r="AA2" s="34"/>
      <c r="AB2" s="34"/>
      <c r="AC2" s="34"/>
      <c r="AD2" s="34"/>
      <c r="AE2" s="34"/>
      <c r="AF2" s="34"/>
      <c r="AG2" s="34"/>
      <c r="AH2" s="34"/>
      <c r="AI2" s="34"/>
      <c r="AJ2" s="34"/>
      <c r="AK2" s="34"/>
      <c r="AL2" s="34"/>
      <c r="AM2" s="34"/>
      <c r="AN2" s="35"/>
      <c r="AO2" s="8"/>
    </row>
    <row r="3" spans="1:41" s="11" customFormat="1" ht="12.75">
      <c r="A3" s="8"/>
      <c r="B3" s="18"/>
      <c r="C3" s="19"/>
      <c r="D3" s="20"/>
      <c r="E3" s="20" t="s">
        <v>1</v>
      </c>
      <c r="F3" s="32"/>
      <c r="G3" s="32"/>
      <c r="H3" s="21"/>
      <c r="I3" s="21"/>
      <c r="J3" s="22"/>
      <c r="K3" s="21"/>
      <c r="L3" s="21"/>
      <c r="M3" s="138"/>
      <c r="N3" s="138"/>
      <c r="O3" s="138"/>
      <c r="P3" s="138"/>
      <c r="Q3" s="138"/>
      <c r="R3" s="138"/>
      <c r="S3" s="138"/>
      <c r="T3" s="21"/>
      <c r="U3" s="21"/>
      <c r="V3" s="21"/>
      <c r="W3" s="21"/>
      <c r="X3" s="21"/>
      <c r="Y3" s="21"/>
      <c r="Z3" s="21"/>
      <c r="AA3" s="21"/>
      <c r="AB3" s="21"/>
      <c r="AC3" s="21"/>
      <c r="AD3" s="21"/>
      <c r="AE3" s="21"/>
      <c r="AF3" s="21"/>
      <c r="AG3" s="21"/>
      <c r="AH3" s="21"/>
      <c r="AI3" s="21"/>
      <c r="AJ3" s="21"/>
      <c r="AK3" s="21"/>
      <c r="AL3" s="21"/>
      <c r="AM3" s="21"/>
      <c r="AN3" s="36"/>
      <c r="AO3" s="8"/>
    </row>
    <row r="4" spans="1:41" s="11" customFormat="1" ht="12.75">
      <c r="A4" s="8"/>
      <c r="B4" s="25"/>
      <c r="C4"/>
      <c r="D4" s="26"/>
      <c r="E4" s="20" t="s">
        <v>2</v>
      </c>
      <c r="F4" s="33"/>
      <c r="G4" s="33"/>
      <c r="H4" s="23"/>
      <c r="I4" s="23"/>
      <c r="J4" s="53"/>
      <c r="K4" s="23"/>
      <c r="L4" s="23"/>
      <c r="M4" s="138"/>
      <c r="N4" s="138"/>
      <c r="O4" s="138"/>
      <c r="P4" s="138"/>
      <c r="Q4" s="138"/>
      <c r="R4" s="138"/>
      <c r="S4" s="138"/>
      <c r="T4" s="21"/>
      <c r="U4" s="21"/>
      <c r="V4" s="21"/>
      <c r="W4" s="21"/>
      <c r="X4" s="21"/>
      <c r="Y4" s="21"/>
      <c r="Z4" s="21"/>
      <c r="AA4" s="21"/>
      <c r="AB4" s="21"/>
      <c r="AC4" s="21"/>
      <c r="AD4" s="21"/>
      <c r="AE4" s="21"/>
      <c r="AF4" s="21"/>
      <c r="AG4" s="21"/>
      <c r="AH4" s="21"/>
      <c r="AI4" s="21"/>
      <c r="AJ4" s="21"/>
      <c r="AK4" s="21"/>
      <c r="AL4" s="21"/>
      <c r="AM4" s="21"/>
      <c r="AN4" s="36"/>
      <c r="AO4" s="8"/>
    </row>
    <row r="5" spans="1:41" s="11" customFormat="1" ht="21.75" customHeight="1" thickBot="1">
      <c r="A5" s="8"/>
      <c r="B5" s="55"/>
      <c r="C5" s="56"/>
      <c r="D5" s="56"/>
      <c r="E5" s="56"/>
      <c r="F5" s="56"/>
      <c r="G5" s="56"/>
      <c r="H5" s="56"/>
      <c r="I5" s="56"/>
      <c r="J5" s="56"/>
      <c r="K5" s="56"/>
      <c r="L5" s="56"/>
      <c r="M5" s="139"/>
      <c r="N5" s="139"/>
      <c r="O5" s="139"/>
      <c r="P5" s="139"/>
      <c r="Q5" s="139"/>
      <c r="R5" s="139"/>
      <c r="S5" s="139"/>
      <c r="T5" s="37"/>
      <c r="U5" s="37"/>
      <c r="V5" s="37"/>
      <c r="W5" s="37"/>
      <c r="X5" s="37"/>
      <c r="Y5" s="37"/>
      <c r="Z5" s="37"/>
      <c r="AA5" s="37"/>
      <c r="AB5" s="37"/>
      <c r="AC5" s="37"/>
      <c r="AD5" s="37"/>
      <c r="AE5" s="37"/>
      <c r="AF5" s="37"/>
      <c r="AG5" s="37"/>
      <c r="AH5" s="37"/>
      <c r="AI5" s="37"/>
      <c r="AJ5" s="37"/>
      <c r="AK5" s="37"/>
      <c r="AL5" s="37"/>
      <c r="AM5" s="37"/>
      <c r="AN5" s="38"/>
      <c r="AO5" s="8"/>
    </row>
    <row r="6" spans="1:41" s="11" customFormat="1" ht="12.7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13.5" customHeight="1">
      <c r="A7" s="8"/>
      <c r="B7" s="149" t="s">
        <v>84</v>
      </c>
      <c r="C7" s="150"/>
      <c r="D7" s="150"/>
      <c r="E7" s="150"/>
      <c r="F7" s="150"/>
      <c r="G7" s="150"/>
      <c r="H7" s="150"/>
      <c r="I7" s="150"/>
      <c r="J7" s="150"/>
      <c r="K7" s="150"/>
      <c r="L7" s="151"/>
      <c r="M7" s="180" t="s">
        <v>77</v>
      </c>
      <c r="N7" s="180"/>
      <c r="O7" s="180"/>
      <c r="P7" s="180"/>
      <c r="Q7" s="180"/>
      <c r="R7" s="180"/>
      <c r="S7" s="181"/>
      <c r="T7" s="184" t="s">
        <v>77</v>
      </c>
      <c r="U7" s="180"/>
      <c r="V7" s="180"/>
      <c r="W7" s="180"/>
      <c r="X7" s="180"/>
      <c r="Y7" s="180"/>
      <c r="Z7" s="181"/>
      <c r="AA7" s="184" t="s">
        <v>77</v>
      </c>
      <c r="AB7" s="180"/>
      <c r="AC7" s="180"/>
      <c r="AD7" s="180"/>
      <c r="AE7" s="180"/>
      <c r="AF7" s="180"/>
      <c r="AG7" s="181"/>
      <c r="AH7" s="184" t="s">
        <v>77</v>
      </c>
      <c r="AI7" s="180"/>
      <c r="AJ7" s="180"/>
      <c r="AK7" s="180"/>
      <c r="AL7" s="180"/>
      <c r="AM7" s="180"/>
      <c r="AN7" s="181"/>
      <c r="AO7" s="8"/>
    </row>
    <row r="8" spans="1:41" s="1" customFormat="1" ht="13.5" customHeight="1">
      <c r="A8" s="8"/>
      <c r="B8" s="152"/>
      <c r="C8" s="153"/>
      <c r="D8" s="153"/>
      <c r="E8" s="153"/>
      <c r="F8" s="153"/>
      <c r="G8" s="153"/>
      <c r="H8" s="153"/>
      <c r="I8" s="153"/>
      <c r="J8" s="153"/>
      <c r="K8" s="153"/>
      <c r="L8" s="154"/>
      <c r="M8" s="182" t="s">
        <v>78</v>
      </c>
      <c r="N8" s="182"/>
      <c r="O8" s="182"/>
      <c r="P8" s="182"/>
      <c r="Q8" s="182"/>
      <c r="R8" s="182"/>
      <c r="S8" s="183"/>
      <c r="T8" s="185" t="s">
        <v>79</v>
      </c>
      <c r="U8" s="182"/>
      <c r="V8" s="182"/>
      <c r="W8" s="182"/>
      <c r="X8" s="182"/>
      <c r="Y8" s="182"/>
      <c r="Z8" s="183"/>
      <c r="AA8" s="185" t="s">
        <v>80</v>
      </c>
      <c r="AB8" s="182"/>
      <c r="AC8" s="182"/>
      <c r="AD8" s="182"/>
      <c r="AE8" s="182"/>
      <c r="AF8" s="182"/>
      <c r="AG8" s="183"/>
      <c r="AH8" s="185" t="s">
        <v>81</v>
      </c>
      <c r="AI8" s="182"/>
      <c r="AJ8" s="182"/>
      <c r="AK8" s="182"/>
      <c r="AL8" s="182"/>
      <c r="AM8" s="182"/>
      <c r="AN8" s="183"/>
      <c r="AO8" s="8"/>
    </row>
    <row r="9" spans="1:41" s="1" customFormat="1" ht="16.5" customHeight="1">
      <c r="A9" s="8"/>
      <c r="B9" s="140"/>
      <c r="C9" s="141"/>
      <c r="D9" s="141"/>
      <c r="E9" s="141"/>
      <c r="F9" s="141"/>
      <c r="G9" s="141"/>
      <c r="H9" s="141"/>
      <c r="I9" s="141"/>
      <c r="J9" s="141"/>
      <c r="K9" s="141"/>
      <c r="L9" s="142"/>
      <c r="M9" s="162" t="s">
        <v>94</v>
      </c>
      <c r="N9" s="163"/>
      <c r="O9" s="163"/>
      <c r="P9" s="163"/>
      <c r="Q9" s="163"/>
      <c r="R9" s="163"/>
      <c r="S9" s="164"/>
      <c r="T9" s="162" t="s">
        <v>95</v>
      </c>
      <c r="U9" s="163"/>
      <c r="V9" s="163"/>
      <c r="W9" s="163"/>
      <c r="X9" s="163"/>
      <c r="Y9" s="163"/>
      <c r="Z9" s="164"/>
      <c r="AA9" s="162" t="s">
        <v>96</v>
      </c>
      <c r="AB9" s="163"/>
      <c r="AC9" s="163"/>
      <c r="AD9" s="163"/>
      <c r="AE9" s="163"/>
      <c r="AF9" s="163"/>
      <c r="AG9" s="164"/>
      <c r="AH9" s="162" t="s">
        <v>103</v>
      </c>
      <c r="AI9" s="163"/>
      <c r="AJ9" s="163"/>
      <c r="AK9" s="163"/>
      <c r="AL9" s="163"/>
      <c r="AM9" s="163"/>
      <c r="AN9" s="164"/>
      <c r="AO9" s="8"/>
    </row>
    <row r="10" spans="1:41" s="1" customFormat="1" ht="13.5" customHeight="1">
      <c r="A10" s="8"/>
      <c r="B10" s="143"/>
      <c r="C10" s="144"/>
      <c r="D10" s="144"/>
      <c r="E10" s="144"/>
      <c r="F10" s="144"/>
      <c r="G10" s="144"/>
      <c r="H10" s="144"/>
      <c r="I10" s="144"/>
      <c r="J10" s="144"/>
      <c r="K10" s="144"/>
      <c r="L10" s="145"/>
      <c r="M10" s="165"/>
      <c r="N10" s="166"/>
      <c r="O10" s="166"/>
      <c r="P10" s="166"/>
      <c r="Q10" s="166"/>
      <c r="R10" s="166"/>
      <c r="S10" s="167"/>
      <c r="T10" s="165"/>
      <c r="U10" s="166"/>
      <c r="V10" s="166"/>
      <c r="W10" s="166"/>
      <c r="X10" s="166"/>
      <c r="Y10" s="166"/>
      <c r="Z10" s="167"/>
      <c r="AA10" s="165"/>
      <c r="AB10" s="166"/>
      <c r="AC10" s="166"/>
      <c r="AD10" s="166"/>
      <c r="AE10" s="166"/>
      <c r="AF10" s="166"/>
      <c r="AG10" s="167"/>
      <c r="AH10" s="165"/>
      <c r="AI10" s="166"/>
      <c r="AJ10" s="166"/>
      <c r="AK10" s="166"/>
      <c r="AL10" s="166"/>
      <c r="AM10" s="166"/>
      <c r="AN10" s="167"/>
      <c r="AO10" s="8"/>
    </row>
    <row r="11" spans="1:41" s="1" customFormat="1" ht="13.5" customHeight="1">
      <c r="A11" s="8"/>
      <c r="B11" s="143"/>
      <c r="C11" s="144"/>
      <c r="D11" s="144"/>
      <c r="E11" s="144"/>
      <c r="F11" s="144"/>
      <c r="G11" s="144"/>
      <c r="H11" s="144"/>
      <c r="I11" s="144"/>
      <c r="J11" s="144"/>
      <c r="K11" s="144"/>
      <c r="L11" s="145"/>
      <c r="M11" s="165"/>
      <c r="N11" s="166"/>
      <c r="O11" s="166"/>
      <c r="P11" s="166"/>
      <c r="Q11" s="166"/>
      <c r="R11" s="166"/>
      <c r="S11" s="167"/>
      <c r="T11" s="165"/>
      <c r="U11" s="166"/>
      <c r="V11" s="166"/>
      <c r="W11" s="166"/>
      <c r="X11" s="166"/>
      <c r="Y11" s="166"/>
      <c r="Z11" s="167"/>
      <c r="AA11" s="165"/>
      <c r="AB11" s="166"/>
      <c r="AC11" s="166"/>
      <c r="AD11" s="166"/>
      <c r="AE11" s="166"/>
      <c r="AF11" s="166"/>
      <c r="AG11" s="167"/>
      <c r="AH11" s="165"/>
      <c r="AI11" s="166"/>
      <c r="AJ11" s="166"/>
      <c r="AK11" s="166"/>
      <c r="AL11" s="166"/>
      <c r="AM11" s="166"/>
      <c r="AN11" s="167"/>
      <c r="AO11" s="8"/>
    </row>
    <row r="12" spans="1:41" s="1" customFormat="1" ht="13.5" customHeight="1">
      <c r="A12" s="8"/>
      <c r="B12" s="143"/>
      <c r="C12" s="144"/>
      <c r="D12" s="144"/>
      <c r="E12" s="144"/>
      <c r="F12" s="144"/>
      <c r="G12" s="144"/>
      <c r="H12" s="144"/>
      <c r="I12" s="144"/>
      <c r="J12" s="144"/>
      <c r="K12" s="144"/>
      <c r="L12" s="145"/>
      <c r="M12" s="165"/>
      <c r="N12" s="166"/>
      <c r="O12" s="166"/>
      <c r="P12" s="166"/>
      <c r="Q12" s="166"/>
      <c r="R12" s="166"/>
      <c r="S12" s="167"/>
      <c r="T12" s="165"/>
      <c r="U12" s="166"/>
      <c r="V12" s="166"/>
      <c r="W12" s="166"/>
      <c r="X12" s="166"/>
      <c r="Y12" s="166"/>
      <c r="Z12" s="167"/>
      <c r="AA12" s="165"/>
      <c r="AB12" s="166"/>
      <c r="AC12" s="166"/>
      <c r="AD12" s="166"/>
      <c r="AE12" s="166"/>
      <c r="AF12" s="166"/>
      <c r="AG12" s="167"/>
      <c r="AH12" s="165"/>
      <c r="AI12" s="166"/>
      <c r="AJ12" s="166"/>
      <c r="AK12" s="166"/>
      <c r="AL12" s="166"/>
      <c r="AM12" s="166"/>
      <c r="AN12" s="167"/>
      <c r="AO12" s="8"/>
    </row>
    <row r="13" spans="1:41" s="1" customFormat="1" ht="13.5" customHeight="1">
      <c r="A13" s="8"/>
      <c r="B13" s="143"/>
      <c r="C13" s="144"/>
      <c r="D13" s="144"/>
      <c r="E13" s="144"/>
      <c r="F13" s="144"/>
      <c r="G13" s="144"/>
      <c r="H13" s="144"/>
      <c r="I13" s="144"/>
      <c r="J13" s="144"/>
      <c r="K13" s="144"/>
      <c r="L13" s="145"/>
      <c r="M13" s="165"/>
      <c r="N13" s="166"/>
      <c r="O13" s="166"/>
      <c r="P13" s="166"/>
      <c r="Q13" s="166"/>
      <c r="R13" s="166"/>
      <c r="S13" s="167"/>
      <c r="T13" s="165"/>
      <c r="U13" s="166"/>
      <c r="V13" s="166"/>
      <c r="W13" s="166"/>
      <c r="X13" s="166"/>
      <c r="Y13" s="166"/>
      <c r="Z13" s="167"/>
      <c r="AA13" s="165"/>
      <c r="AB13" s="166"/>
      <c r="AC13" s="166"/>
      <c r="AD13" s="166"/>
      <c r="AE13" s="166"/>
      <c r="AF13" s="166"/>
      <c r="AG13" s="167"/>
      <c r="AH13" s="165"/>
      <c r="AI13" s="166"/>
      <c r="AJ13" s="166"/>
      <c r="AK13" s="166"/>
      <c r="AL13" s="166"/>
      <c r="AM13" s="166"/>
      <c r="AN13" s="167"/>
      <c r="AO13" s="8"/>
    </row>
    <row r="14" spans="1:41" s="1" customFormat="1" ht="13.5" customHeight="1">
      <c r="A14" s="8"/>
      <c r="B14" s="143"/>
      <c r="C14" s="144"/>
      <c r="D14" s="144"/>
      <c r="E14" s="144"/>
      <c r="F14" s="144"/>
      <c r="G14" s="144"/>
      <c r="H14" s="144"/>
      <c r="I14" s="144"/>
      <c r="J14" s="144"/>
      <c r="K14" s="144"/>
      <c r="L14" s="145"/>
      <c r="M14" s="165"/>
      <c r="N14" s="166"/>
      <c r="O14" s="166"/>
      <c r="P14" s="166"/>
      <c r="Q14" s="166"/>
      <c r="R14" s="166"/>
      <c r="S14" s="167"/>
      <c r="T14" s="165"/>
      <c r="U14" s="166"/>
      <c r="V14" s="166"/>
      <c r="W14" s="166"/>
      <c r="X14" s="166"/>
      <c r="Y14" s="166"/>
      <c r="Z14" s="167"/>
      <c r="AA14" s="165"/>
      <c r="AB14" s="166"/>
      <c r="AC14" s="166"/>
      <c r="AD14" s="166"/>
      <c r="AE14" s="166"/>
      <c r="AF14" s="166"/>
      <c r="AG14" s="167"/>
      <c r="AH14" s="165"/>
      <c r="AI14" s="166"/>
      <c r="AJ14" s="166"/>
      <c r="AK14" s="166"/>
      <c r="AL14" s="166"/>
      <c r="AM14" s="166"/>
      <c r="AN14" s="167"/>
      <c r="AO14" s="8"/>
    </row>
    <row r="15" spans="1:41" s="1" customFormat="1" ht="13.5" customHeight="1">
      <c r="A15" s="8"/>
      <c r="B15" s="143"/>
      <c r="C15" s="144"/>
      <c r="D15" s="144"/>
      <c r="E15" s="144"/>
      <c r="F15" s="144"/>
      <c r="G15" s="144"/>
      <c r="H15" s="144"/>
      <c r="I15" s="144"/>
      <c r="J15" s="144"/>
      <c r="K15" s="144"/>
      <c r="L15" s="145"/>
      <c r="M15" s="165"/>
      <c r="N15" s="166"/>
      <c r="O15" s="166"/>
      <c r="P15" s="166"/>
      <c r="Q15" s="166"/>
      <c r="R15" s="166"/>
      <c r="S15" s="167"/>
      <c r="T15" s="165"/>
      <c r="U15" s="166"/>
      <c r="V15" s="166"/>
      <c r="W15" s="166"/>
      <c r="X15" s="166"/>
      <c r="Y15" s="166"/>
      <c r="Z15" s="167"/>
      <c r="AA15" s="165"/>
      <c r="AB15" s="166"/>
      <c r="AC15" s="166"/>
      <c r="AD15" s="166"/>
      <c r="AE15" s="166"/>
      <c r="AF15" s="166"/>
      <c r="AG15" s="167"/>
      <c r="AH15" s="165"/>
      <c r="AI15" s="166"/>
      <c r="AJ15" s="166"/>
      <c r="AK15" s="166"/>
      <c r="AL15" s="166"/>
      <c r="AM15" s="166"/>
      <c r="AN15" s="167"/>
      <c r="AO15" s="8"/>
    </row>
    <row r="16" spans="1:41" s="1" customFormat="1" ht="13.5" customHeight="1">
      <c r="A16" s="8"/>
      <c r="B16" s="143"/>
      <c r="C16" s="144"/>
      <c r="D16" s="144"/>
      <c r="E16" s="144"/>
      <c r="F16" s="144"/>
      <c r="G16" s="144"/>
      <c r="H16" s="144"/>
      <c r="I16" s="144"/>
      <c r="J16" s="144"/>
      <c r="K16" s="144"/>
      <c r="L16" s="145"/>
      <c r="M16" s="165"/>
      <c r="N16" s="166"/>
      <c r="O16" s="166"/>
      <c r="P16" s="166"/>
      <c r="Q16" s="166"/>
      <c r="R16" s="166"/>
      <c r="S16" s="167"/>
      <c r="T16" s="165"/>
      <c r="U16" s="166"/>
      <c r="V16" s="166"/>
      <c r="W16" s="166"/>
      <c r="X16" s="166"/>
      <c r="Y16" s="166"/>
      <c r="Z16" s="167"/>
      <c r="AA16" s="165"/>
      <c r="AB16" s="166"/>
      <c r="AC16" s="166"/>
      <c r="AD16" s="166"/>
      <c r="AE16" s="166"/>
      <c r="AF16" s="166"/>
      <c r="AG16" s="167"/>
      <c r="AH16" s="165"/>
      <c r="AI16" s="166"/>
      <c r="AJ16" s="166"/>
      <c r="AK16" s="166"/>
      <c r="AL16" s="166"/>
      <c r="AM16" s="166"/>
      <c r="AN16" s="167"/>
      <c r="AO16" s="8"/>
    </row>
    <row r="17" spans="1:41" s="1" customFormat="1" ht="13.5" customHeight="1">
      <c r="A17" s="8"/>
      <c r="B17" s="143"/>
      <c r="C17" s="144"/>
      <c r="D17" s="144"/>
      <c r="E17" s="144"/>
      <c r="F17" s="144"/>
      <c r="G17" s="144"/>
      <c r="H17" s="144"/>
      <c r="I17" s="144"/>
      <c r="J17" s="144"/>
      <c r="K17" s="144"/>
      <c r="L17" s="145"/>
      <c r="M17" s="165"/>
      <c r="N17" s="166"/>
      <c r="O17" s="166"/>
      <c r="P17" s="166"/>
      <c r="Q17" s="166"/>
      <c r="R17" s="166"/>
      <c r="S17" s="167"/>
      <c r="T17" s="165"/>
      <c r="U17" s="166"/>
      <c r="V17" s="166"/>
      <c r="W17" s="166"/>
      <c r="X17" s="166"/>
      <c r="Y17" s="166"/>
      <c r="Z17" s="167"/>
      <c r="AA17" s="165"/>
      <c r="AB17" s="166"/>
      <c r="AC17" s="166"/>
      <c r="AD17" s="166"/>
      <c r="AE17" s="166"/>
      <c r="AF17" s="166"/>
      <c r="AG17" s="167"/>
      <c r="AH17" s="165"/>
      <c r="AI17" s="166"/>
      <c r="AJ17" s="166"/>
      <c r="AK17" s="166"/>
      <c r="AL17" s="166"/>
      <c r="AM17" s="166"/>
      <c r="AN17" s="167"/>
      <c r="AO17" s="8"/>
    </row>
    <row r="18" spans="1:41" s="1" customFormat="1" ht="13.5" customHeight="1">
      <c r="A18" s="8"/>
      <c r="B18" s="143"/>
      <c r="C18" s="144"/>
      <c r="D18" s="144"/>
      <c r="E18" s="144"/>
      <c r="F18" s="144"/>
      <c r="G18" s="144"/>
      <c r="H18" s="144"/>
      <c r="I18" s="144"/>
      <c r="J18" s="144"/>
      <c r="K18" s="144"/>
      <c r="L18" s="145"/>
      <c r="M18" s="165"/>
      <c r="N18" s="166"/>
      <c r="O18" s="166"/>
      <c r="P18" s="166"/>
      <c r="Q18" s="166"/>
      <c r="R18" s="166"/>
      <c r="S18" s="167"/>
      <c r="T18" s="165"/>
      <c r="U18" s="166"/>
      <c r="V18" s="166"/>
      <c r="W18" s="166"/>
      <c r="X18" s="166"/>
      <c r="Y18" s="166"/>
      <c r="Z18" s="167"/>
      <c r="AA18" s="165"/>
      <c r="AB18" s="166"/>
      <c r="AC18" s="166"/>
      <c r="AD18" s="166"/>
      <c r="AE18" s="166"/>
      <c r="AF18" s="166"/>
      <c r="AG18" s="167"/>
      <c r="AH18" s="165"/>
      <c r="AI18" s="166"/>
      <c r="AJ18" s="166"/>
      <c r="AK18" s="166"/>
      <c r="AL18" s="166"/>
      <c r="AM18" s="166"/>
      <c r="AN18" s="167"/>
      <c r="AO18" s="8"/>
    </row>
    <row r="19" spans="1:41" s="1" customFormat="1" ht="39" customHeight="1">
      <c r="A19" s="8"/>
      <c r="B19" s="143"/>
      <c r="C19" s="144"/>
      <c r="D19" s="144"/>
      <c r="E19" s="144"/>
      <c r="F19" s="144"/>
      <c r="G19" s="144"/>
      <c r="H19" s="144"/>
      <c r="I19" s="144"/>
      <c r="J19" s="144"/>
      <c r="K19" s="144"/>
      <c r="L19" s="145"/>
      <c r="M19" s="168"/>
      <c r="N19" s="169"/>
      <c r="O19" s="169"/>
      <c r="P19" s="169"/>
      <c r="Q19" s="169"/>
      <c r="R19" s="169"/>
      <c r="S19" s="170"/>
      <c r="T19" s="168"/>
      <c r="U19" s="169"/>
      <c r="V19" s="169"/>
      <c r="W19" s="169"/>
      <c r="X19" s="169"/>
      <c r="Y19" s="169"/>
      <c r="Z19" s="170"/>
      <c r="AA19" s="168"/>
      <c r="AB19" s="169"/>
      <c r="AC19" s="169"/>
      <c r="AD19" s="169"/>
      <c r="AE19" s="169"/>
      <c r="AF19" s="169"/>
      <c r="AG19" s="170"/>
      <c r="AH19" s="168"/>
      <c r="AI19" s="169"/>
      <c r="AJ19" s="169"/>
      <c r="AK19" s="169"/>
      <c r="AL19" s="169"/>
      <c r="AM19" s="169"/>
      <c r="AN19" s="170"/>
      <c r="AO19" s="8"/>
    </row>
    <row r="20" spans="1:41" s="1" customFormat="1" ht="13.5" customHeight="1">
      <c r="A20" s="8"/>
      <c r="B20" s="143"/>
      <c r="C20" s="144"/>
      <c r="D20" s="144"/>
      <c r="E20" s="144"/>
      <c r="F20" s="144"/>
      <c r="G20" s="144"/>
      <c r="H20" s="144"/>
      <c r="I20" s="144"/>
      <c r="J20" s="144"/>
      <c r="K20" s="144"/>
      <c r="L20" s="145"/>
      <c r="M20" s="159" t="s">
        <v>82</v>
      </c>
      <c r="N20" s="160"/>
      <c r="O20" s="160"/>
      <c r="P20" s="160"/>
      <c r="Q20" s="160"/>
      <c r="R20" s="160"/>
      <c r="S20" s="161"/>
      <c r="T20" s="159" t="s">
        <v>82</v>
      </c>
      <c r="U20" s="160"/>
      <c r="V20" s="160"/>
      <c r="W20" s="160"/>
      <c r="X20" s="160"/>
      <c r="Y20" s="160"/>
      <c r="Z20" s="161"/>
      <c r="AA20" s="159" t="s">
        <v>82</v>
      </c>
      <c r="AB20" s="160"/>
      <c r="AC20" s="160"/>
      <c r="AD20" s="160"/>
      <c r="AE20" s="160"/>
      <c r="AF20" s="160"/>
      <c r="AG20" s="161"/>
      <c r="AH20" s="159" t="s">
        <v>82</v>
      </c>
      <c r="AI20" s="160"/>
      <c r="AJ20" s="160"/>
      <c r="AK20" s="160"/>
      <c r="AL20" s="160"/>
      <c r="AM20" s="160"/>
      <c r="AN20" s="161"/>
      <c r="AO20" s="8"/>
    </row>
    <row r="21" spans="1:41" s="1" customFormat="1" ht="13.5" customHeight="1">
      <c r="A21" s="8"/>
      <c r="B21" s="143"/>
      <c r="C21" s="144"/>
      <c r="D21" s="144"/>
      <c r="E21" s="144"/>
      <c r="F21" s="144"/>
      <c r="G21" s="144"/>
      <c r="H21" s="144"/>
      <c r="I21" s="144"/>
      <c r="J21" s="144"/>
      <c r="K21" s="144"/>
      <c r="L21" s="145"/>
      <c r="M21" s="171"/>
      <c r="N21" s="172"/>
      <c r="O21" s="172"/>
      <c r="P21" s="172"/>
      <c r="Q21" s="173"/>
      <c r="R21" s="155" t="s">
        <v>83</v>
      </c>
      <c r="S21" s="156"/>
      <c r="T21" s="140"/>
      <c r="U21" s="141"/>
      <c r="V21" s="141"/>
      <c r="W21" s="141"/>
      <c r="X21" s="142"/>
      <c r="Y21" s="155" t="s">
        <v>83</v>
      </c>
      <c r="Z21" s="156"/>
      <c r="AA21" s="140"/>
      <c r="AB21" s="141"/>
      <c r="AC21" s="141"/>
      <c r="AD21" s="141"/>
      <c r="AE21" s="142"/>
      <c r="AF21" s="155" t="s">
        <v>83</v>
      </c>
      <c r="AG21" s="156"/>
      <c r="AH21" s="140"/>
      <c r="AI21" s="141"/>
      <c r="AJ21" s="141"/>
      <c r="AK21" s="141"/>
      <c r="AL21" s="142"/>
      <c r="AM21" s="155" t="s">
        <v>83</v>
      </c>
      <c r="AN21" s="156"/>
      <c r="AO21" s="8"/>
    </row>
    <row r="22" spans="1:41" s="1" customFormat="1" ht="13.5" customHeight="1">
      <c r="A22" s="8"/>
      <c r="B22" s="143"/>
      <c r="C22" s="144"/>
      <c r="D22" s="144"/>
      <c r="E22" s="144"/>
      <c r="F22" s="144"/>
      <c r="G22" s="144"/>
      <c r="H22" s="144"/>
      <c r="I22" s="144"/>
      <c r="J22" s="144"/>
      <c r="K22" s="144"/>
      <c r="L22" s="145"/>
      <c r="M22" s="174"/>
      <c r="N22" s="175"/>
      <c r="O22" s="175"/>
      <c r="P22" s="175"/>
      <c r="Q22" s="176"/>
      <c r="R22" s="157"/>
      <c r="S22" s="158"/>
      <c r="T22" s="143"/>
      <c r="U22" s="144"/>
      <c r="V22" s="144"/>
      <c r="W22" s="144"/>
      <c r="X22" s="145"/>
      <c r="Y22" s="157"/>
      <c r="Z22" s="158"/>
      <c r="AA22" s="143"/>
      <c r="AB22" s="144"/>
      <c r="AC22" s="144"/>
      <c r="AD22" s="144"/>
      <c r="AE22" s="145"/>
      <c r="AF22" s="157"/>
      <c r="AG22" s="158"/>
      <c r="AH22" s="143"/>
      <c r="AI22" s="144"/>
      <c r="AJ22" s="144"/>
      <c r="AK22" s="144"/>
      <c r="AL22" s="145"/>
      <c r="AM22" s="157"/>
      <c r="AN22" s="158"/>
      <c r="AO22" s="8"/>
    </row>
    <row r="23" spans="1:41" s="1" customFormat="1" ht="13.5" customHeight="1">
      <c r="A23" s="8"/>
      <c r="B23" s="143"/>
      <c r="C23" s="144"/>
      <c r="D23" s="144"/>
      <c r="E23" s="144"/>
      <c r="F23" s="144"/>
      <c r="G23" s="144"/>
      <c r="H23" s="144"/>
      <c r="I23" s="144"/>
      <c r="J23" s="144"/>
      <c r="K23" s="144"/>
      <c r="L23" s="145"/>
      <c r="M23" s="174"/>
      <c r="N23" s="175"/>
      <c r="O23" s="175"/>
      <c r="P23" s="175"/>
      <c r="Q23" s="176"/>
      <c r="R23" s="140"/>
      <c r="S23" s="142"/>
      <c r="T23" s="143"/>
      <c r="U23" s="144"/>
      <c r="V23" s="144"/>
      <c r="W23" s="144"/>
      <c r="X23" s="145"/>
      <c r="Y23" s="140"/>
      <c r="Z23" s="142"/>
      <c r="AA23" s="143"/>
      <c r="AB23" s="144"/>
      <c r="AC23" s="144"/>
      <c r="AD23" s="144"/>
      <c r="AE23" s="145"/>
      <c r="AF23" s="140"/>
      <c r="AG23" s="142"/>
      <c r="AH23" s="143"/>
      <c r="AI23" s="144"/>
      <c r="AJ23" s="144"/>
      <c r="AK23" s="144"/>
      <c r="AL23" s="145"/>
      <c r="AM23" s="140"/>
      <c r="AN23" s="142"/>
      <c r="AO23" s="8"/>
    </row>
    <row r="24" spans="1:41" s="1" customFormat="1" ht="13.5" customHeight="1">
      <c r="A24" s="8"/>
      <c r="B24" s="143"/>
      <c r="C24" s="144"/>
      <c r="D24" s="144"/>
      <c r="E24" s="144"/>
      <c r="F24" s="144"/>
      <c r="G24" s="144"/>
      <c r="H24" s="144"/>
      <c r="I24" s="144"/>
      <c r="J24" s="144"/>
      <c r="K24" s="144"/>
      <c r="L24" s="145"/>
      <c r="M24" s="174"/>
      <c r="N24" s="175"/>
      <c r="O24" s="175"/>
      <c r="P24" s="175"/>
      <c r="Q24" s="176"/>
      <c r="R24" s="143"/>
      <c r="S24" s="145"/>
      <c r="T24" s="143"/>
      <c r="U24" s="144"/>
      <c r="V24" s="144"/>
      <c r="W24" s="144"/>
      <c r="X24" s="145"/>
      <c r="Y24" s="143"/>
      <c r="Z24" s="145"/>
      <c r="AA24" s="143"/>
      <c r="AB24" s="144"/>
      <c r="AC24" s="144"/>
      <c r="AD24" s="144"/>
      <c r="AE24" s="145"/>
      <c r="AF24" s="143"/>
      <c r="AG24" s="145"/>
      <c r="AH24" s="143"/>
      <c r="AI24" s="144"/>
      <c r="AJ24" s="144"/>
      <c r="AK24" s="144"/>
      <c r="AL24" s="145"/>
      <c r="AM24" s="143"/>
      <c r="AN24" s="145"/>
      <c r="AO24" s="8"/>
    </row>
    <row r="25" spans="1:41" s="1" customFormat="1" ht="13.5" customHeight="1">
      <c r="A25" s="8"/>
      <c r="B25" s="146"/>
      <c r="C25" s="147"/>
      <c r="D25" s="147"/>
      <c r="E25" s="147"/>
      <c r="F25" s="147"/>
      <c r="G25" s="147"/>
      <c r="H25" s="147"/>
      <c r="I25" s="147"/>
      <c r="J25" s="147"/>
      <c r="K25" s="147"/>
      <c r="L25" s="148"/>
      <c r="M25" s="177"/>
      <c r="N25" s="178"/>
      <c r="O25" s="178"/>
      <c r="P25" s="178"/>
      <c r="Q25" s="179"/>
      <c r="R25" s="146"/>
      <c r="S25" s="148"/>
      <c r="T25" s="146"/>
      <c r="U25" s="147"/>
      <c r="V25" s="147"/>
      <c r="W25" s="147"/>
      <c r="X25" s="148"/>
      <c r="Y25" s="146"/>
      <c r="Z25" s="148"/>
      <c r="AA25" s="146"/>
      <c r="AB25" s="147"/>
      <c r="AC25" s="147"/>
      <c r="AD25" s="147"/>
      <c r="AE25" s="148"/>
      <c r="AF25" s="146"/>
      <c r="AG25" s="148"/>
      <c r="AH25" s="146"/>
      <c r="AI25" s="147"/>
      <c r="AJ25" s="147"/>
      <c r="AK25" s="147"/>
      <c r="AL25" s="148"/>
      <c r="AM25" s="146"/>
      <c r="AN25" s="148"/>
      <c r="AO25" s="8"/>
    </row>
    <row r="26" spans="1:41"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2:40" ht="15" customHeight="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row>
    <row r="28" spans="2:40" ht="15" customHeight="1">
      <c r="B28" s="149" t="s">
        <v>76</v>
      </c>
      <c r="C28" s="150"/>
      <c r="D28" s="150"/>
      <c r="E28" s="150"/>
      <c r="F28" s="150"/>
      <c r="G28" s="150"/>
      <c r="H28" s="150"/>
      <c r="I28" s="150"/>
      <c r="J28" s="150"/>
      <c r="K28" s="150"/>
      <c r="L28" s="151"/>
      <c r="M28" s="180" t="s">
        <v>77</v>
      </c>
      <c r="N28" s="180"/>
      <c r="O28" s="180"/>
      <c r="P28" s="180"/>
      <c r="Q28" s="180"/>
      <c r="R28" s="180"/>
      <c r="S28" s="181"/>
      <c r="T28" s="184" t="s">
        <v>77</v>
      </c>
      <c r="U28" s="180"/>
      <c r="V28" s="180"/>
      <c r="W28" s="180"/>
      <c r="X28" s="180"/>
      <c r="Y28" s="180"/>
      <c r="Z28" s="181"/>
      <c r="AA28" s="184" t="s">
        <v>77</v>
      </c>
      <c r="AB28" s="180"/>
      <c r="AC28" s="180"/>
      <c r="AD28" s="180"/>
      <c r="AE28" s="180"/>
      <c r="AF28" s="180"/>
      <c r="AG28" s="181"/>
      <c r="AH28" s="184" t="s">
        <v>77</v>
      </c>
      <c r="AI28" s="180"/>
      <c r="AJ28" s="180"/>
      <c r="AK28" s="180"/>
      <c r="AL28" s="180"/>
      <c r="AM28" s="180"/>
      <c r="AN28" s="181"/>
    </row>
    <row r="29" spans="2:40" ht="15" customHeight="1">
      <c r="B29" s="152"/>
      <c r="C29" s="153"/>
      <c r="D29" s="153"/>
      <c r="E29" s="153"/>
      <c r="F29" s="153"/>
      <c r="G29" s="153"/>
      <c r="H29" s="153"/>
      <c r="I29" s="153"/>
      <c r="J29" s="153"/>
      <c r="K29" s="153"/>
      <c r="L29" s="154"/>
      <c r="M29" s="182" t="s">
        <v>78</v>
      </c>
      <c r="N29" s="182"/>
      <c r="O29" s="182"/>
      <c r="P29" s="182"/>
      <c r="Q29" s="182"/>
      <c r="R29" s="182"/>
      <c r="S29" s="183"/>
      <c r="T29" s="185" t="s">
        <v>79</v>
      </c>
      <c r="U29" s="182"/>
      <c r="V29" s="182"/>
      <c r="W29" s="182"/>
      <c r="X29" s="182"/>
      <c r="Y29" s="182"/>
      <c r="Z29" s="183"/>
      <c r="AA29" s="185" t="s">
        <v>80</v>
      </c>
      <c r="AB29" s="182"/>
      <c r="AC29" s="182"/>
      <c r="AD29" s="182"/>
      <c r="AE29" s="182"/>
      <c r="AF29" s="182"/>
      <c r="AG29" s="183"/>
      <c r="AH29" s="185" t="s">
        <v>81</v>
      </c>
      <c r="AI29" s="182"/>
      <c r="AJ29" s="182"/>
      <c r="AK29" s="182"/>
      <c r="AL29" s="182"/>
      <c r="AM29" s="182"/>
      <c r="AN29" s="183"/>
    </row>
    <row r="30" spans="2:40" ht="15" customHeight="1">
      <c r="B30" s="140"/>
      <c r="C30" s="141"/>
      <c r="D30" s="141"/>
      <c r="E30" s="141"/>
      <c r="F30" s="141"/>
      <c r="G30" s="141"/>
      <c r="H30" s="141"/>
      <c r="I30" s="141"/>
      <c r="J30" s="141"/>
      <c r="K30" s="141"/>
      <c r="L30" s="142"/>
      <c r="M30" s="162" t="s">
        <v>97</v>
      </c>
      <c r="N30" s="163"/>
      <c r="O30" s="163"/>
      <c r="P30" s="163"/>
      <c r="Q30" s="163"/>
      <c r="R30" s="163"/>
      <c r="S30" s="164"/>
      <c r="T30" s="162" t="s">
        <v>98</v>
      </c>
      <c r="U30" s="163"/>
      <c r="V30" s="163"/>
      <c r="W30" s="163"/>
      <c r="X30" s="163"/>
      <c r="Y30" s="163"/>
      <c r="Z30" s="164"/>
      <c r="AA30" s="162" t="s">
        <v>99</v>
      </c>
      <c r="AB30" s="163"/>
      <c r="AC30" s="163"/>
      <c r="AD30" s="163"/>
      <c r="AE30" s="163"/>
      <c r="AF30" s="163"/>
      <c r="AG30" s="164"/>
      <c r="AH30" s="162" t="s">
        <v>105</v>
      </c>
      <c r="AI30" s="163"/>
      <c r="AJ30" s="163"/>
      <c r="AK30" s="163"/>
      <c r="AL30" s="163"/>
      <c r="AM30" s="163"/>
      <c r="AN30" s="164"/>
    </row>
    <row r="31" spans="2:40" ht="15" customHeight="1">
      <c r="B31" s="143"/>
      <c r="C31" s="144"/>
      <c r="D31" s="144"/>
      <c r="E31" s="144"/>
      <c r="F31" s="144"/>
      <c r="G31" s="144"/>
      <c r="H31" s="144"/>
      <c r="I31" s="144"/>
      <c r="J31" s="144"/>
      <c r="K31" s="144"/>
      <c r="L31" s="145"/>
      <c r="M31" s="165"/>
      <c r="N31" s="166"/>
      <c r="O31" s="166"/>
      <c r="P31" s="166"/>
      <c r="Q31" s="166"/>
      <c r="R31" s="166"/>
      <c r="S31" s="167"/>
      <c r="T31" s="165"/>
      <c r="U31" s="166"/>
      <c r="V31" s="166"/>
      <c r="W31" s="166"/>
      <c r="X31" s="166"/>
      <c r="Y31" s="166"/>
      <c r="Z31" s="167"/>
      <c r="AA31" s="165"/>
      <c r="AB31" s="166"/>
      <c r="AC31" s="166"/>
      <c r="AD31" s="166"/>
      <c r="AE31" s="166"/>
      <c r="AF31" s="166"/>
      <c r="AG31" s="167"/>
      <c r="AH31" s="165"/>
      <c r="AI31" s="166"/>
      <c r="AJ31" s="166"/>
      <c r="AK31" s="166"/>
      <c r="AL31" s="166"/>
      <c r="AM31" s="166"/>
      <c r="AN31" s="167"/>
    </row>
    <row r="32" spans="2:40" ht="15" customHeight="1">
      <c r="B32" s="143"/>
      <c r="C32" s="144"/>
      <c r="D32" s="144"/>
      <c r="E32" s="144"/>
      <c r="F32" s="144"/>
      <c r="G32" s="144"/>
      <c r="H32" s="144"/>
      <c r="I32" s="144"/>
      <c r="J32" s="144"/>
      <c r="K32" s="144"/>
      <c r="L32" s="145"/>
      <c r="M32" s="165"/>
      <c r="N32" s="166"/>
      <c r="O32" s="166"/>
      <c r="P32" s="166"/>
      <c r="Q32" s="166"/>
      <c r="R32" s="166"/>
      <c r="S32" s="167"/>
      <c r="T32" s="165"/>
      <c r="U32" s="166"/>
      <c r="V32" s="166"/>
      <c r="W32" s="166"/>
      <c r="X32" s="166"/>
      <c r="Y32" s="166"/>
      <c r="Z32" s="167"/>
      <c r="AA32" s="165"/>
      <c r="AB32" s="166"/>
      <c r="AC32" s="166"/>
      <c r="AD32" s="166"/>
      <c r="AE32" s="166"/>
      <c r="AF32" s="166"/>
      <c r="AG32" s="167"/>
      <c r="AH32" s="165"/>
      <c r="AI32" s="166"/>
      <c r="AJ32" s="166"/>
      <c r="AK32" s="166"/>
      <c r="AL32" s="166"/>
      <c r="AM32" s="166"/>
      <c r="AN32" s="167"/>
    </row>
    <row r="33" spans="2:40" ht="15" customHeight="1">
      <c r="B33" s="143"/>
      <c r="C33" s="144"/>
      <c r="D33" s="144"/>
      <c r="E33" s="144"/>
      <c r="F33" s="144"/>
      <c r="G33" s="144"/>
      <c r="H33" s="144"/>
      <c r="I33" s="144"/>
      <c r="J33" s="144"/>
      <c r="K33" s="144"/>
      <c r="L33" s="145"/>
      <c r="M33" s="165"/>
      <c r="N33" s="166"/>
      <c r="O33" s="166"/>
      <c r="P33" s="166"/>
      <c r="Q33" s="166"/>
      <c r="R33" s="166"/>
      <c r="S33" s="167"/>
      <c r="T33" s="165"/>
      <c r="U33" s="166"/>
      <c r="V33" s="166"/>
      <c r="W33" s="166"/>
      <c r="X33" s="166"/>
      <c r="Y33" s="166"/>
      <c r="Z33" s="167"/>
      <c r="AA33" s="165"/>
      <c r="AB33" s="166"/>
      <c r="AC33" s="166"/>
      <c r="AD33" s="166"/>
      <c r="AE33" s="166"/>
      <c r="AF33" s="166"/>
      <c r="AG33" s="167"/>
      <c r="AH33" s="165"/>
      <c r="AI33" s="166"/>
      <c r="AJ33" s="166"/>
      <c r="AK33" s="166"/>
      <c r="AL33" s="166"/>
      <c r="AM33" s="166"/>
      <c r="AN33" s="167"/>
    </row>
    <row r="34" spans="2:40" ht="15" customHeight="1">
      <c r="B34" s="143"/>
      <c r="C34" s="144"/>
      <c r="D34" s="144"/>
      <c r="E34" s="144"/>
      <c r="F34" s="144"/>
      <c r="G34" s="144"/>
      <c r="H34" s="144"/>
      <c r="I34" s="144"/>
      <c r="J34" s="144"/>
      <c r="K34" s="144"/>
      <c r="L34" s="145"/>
      <c r="M34" s="165"/>
      <c r="N34" s="166"/>
      <c r="O34" s="166"/>
      <c r="P34" s="166"/>
      <c r="Q34" s="166"/>
      <c r="R34" s="166"/>
      <c r="S34" s="167"/>
      <c r="T34" s="165"/>
      <c r="U34" s="166"/>
      <c r="V34" s="166"/>
      <c r="W34" s="166"/>
      <c r="X34" s="166"/>
      <c r="Y34" s="166"/>
      <c r="Z34" s="167"/>
      <c r="AA34" s="165"/>
      <c r="AB34" s="166"/>
      <c r="AC34" s="166"/>
      <c r="AD34" s="166"/>
      <c r="AE34" s="166"/>
      <c r="AF34" s="166"/>
      <c r="AG34" s="167"/>
      <c r="AH34" s="165"/>
      <c r="AI34" s="166"/>
      <c r="AJ34" s="166"/>
      <c r="AK34" s="166"/>
      <c r="AL34" s="166"/>
      <c r="AM34" s="166"/>
      <c r="AN34" s="167"/>
    </row>
    <row r="35" spans="2:40" ht="15" customHeight="1">
      <c r="B35" s="143"/>
      <c r="C35" s="144"/>
      <c r="D35" s="144"/>
      <c r="E35" s="144"/>
      <c r="F35" s="144"/>
      <c r="G35" s="144"/>
      <c r="H35" s="144"/>
      <c r="I35" s="144"/>
      <c r="J35" s="144"/>
      <c r="K35" s="144"/>
      <c r="L35" s="145"/>
      <c r="M35" s="165"/>
      <c r="N35" s="166"/>
      <c r="O35" s="166"/>
      <c r="P35" s="166"/>
      <c r="Q35" s="166"/>
      <c r="R35" s="166"/>
      <c r="S35" s="167"/>
      <c r="T35" s="165"/>
      <c r="U35" s="166"/>
      <c r="V35" s="166"/>
      <c r="W35" s="166"/>
      <c r="X35" s="166"/>
      <c r="Y35" s="166"/>
      <c r="Z35" s="167"/>
      <c r="AA35" s="165"/>
      <c r="AB35" s="166"/>
      <c r="AC35" s="166"/>
      <c r="AD35" s="166"/>
      <c r="AE35" s="166"/>
      <c r="AF35" s="166"/>
      <c r="AG35" s="167"/>
      <c r="AH35" s="165"/>
      <c r="AI35" s="166"/>
      <c r="AJ35" s="166"/>
      <c r="AK35" s="166"/>
      <c r="AL35" s="166"/>
      <c r="AM35" s="166"/>
      <c r="AN35" s="167"/>
    </row>
    <row r="36" spans="2:40" ht="15" customHeight="1">
      <c r="B36" s="143"/>
      <c r="C36" s="144"/>
      <c r="D36" s="144"/>
      <c r="E36" s="144"/>
      <c r="F36" s="144"/>
      <c r="G36" s="144"/>
      <c r="H36" s="144"/>
      <c r="I36" s="144"/>
      <c r="J36" s="144"/>
      <c r="K36" s="144"/>
      <c r="L36" s="145"/>
      <c r="M36" s="165"/>
      <c r="N36" s="166"/>
      <c r="O36" s="166"/>
      <c r="P36" s="166"/>
      <c r="Q36" s="166"/>
      <c r="R36" s="166"/>
      <c r="S36" s="167"/>
      <c r="T36" s="165"/>
      <c r="U36" s="166"/>
      <c r="V36" s="166"/>
      <c r="W36" s="166"/>
      <c r="X36" s="166"/>
      <c r="Y36" s="166"/>
      <c r="Z36" s="167"/>
      <c r="AA36" s="165"/>
      <c r="AB36" s="166"/>
      <c r="AC36" s="166"/>
      <c r="AD36" s="166"/>
      <c r="AE36" s="166"/>
      <c r="AF36" s="166"/>
      <c r="AG36" s="167"/>
      <c r="AH36" s="165"/>
      <c r="AI36" s="166"/>
      <c r="AJ36" s="166"/>
      <c r="AK36" s="166"/>
      <c r="AL36" s="166"/>
      <c r="AM36" s="166"/>
      <c r="AN36" s="167"/>
    </row>
    <row r="37" spans="2:40" ht="15" customHeight="1">
      <c r="B37" s="143"/>
      <c r="C37" s="144"/>
      <c r="D37" s="144"/>
      <c r="E37" s="144"/>
      <c r="F37" s="144"/>
      <c r="G37" s="144"/>
      <c r="H37" s="144"/>
      <c r="I37" s="144"/>
      <c r="J37" s="144"/>
      <c r="K37" s="144"/>
      <c r="L37" s="145"/>
      <c r="M37" s="165"/>
      <c r="N37" s="166"/>
      <c r="O37" s="166"/>
      <c r="P37" s="166"/>
      <c r="Q37" s="166"/>
      <c r="R37" s="166"/>
      <c r="S37" s="167"/>
      <c r="T37" s="165"/>
      <c r="U37" s="166"/>
      <c r="V37" s="166"/>
      <c r="W37" s="166"/>
      <c r="X37" s="166"/>
      <c r="Y37" s="166"/>
      <c r="Z37" s="167"/>
      <c r="AA37" s="165"/>
      <c r="AB37" s="166"/>
      <c r="AC37" s="166"/>
      <c r="AD37" s="166"/>
      <c r="AE37" s="166"/>
      <c r="AF37" s="166"/>
      <c r="AG37" s="167"/>
      <c r="AH37" s="165"/>
      <c r="AI37" s="166"/>
      <c r="AJ37" s="166"/>
      <c r="AK37" s="166"/>
      <c r="AL37" s="166"/>
      <c r="AM37" s="166"/>
      <c r="AN37" s="167"/>
    </row>
    <row r="38" spans="2:40" ht="15" customHeight="1">
      <c r="B38" s="143"/>
      <c r="C38" s="144"/>
      <c r="D38" s="144"/>
      <c r="E38" s="144"/>
      <c r="F38" s="144"/>
      <c r="G38" s="144"/>
      <c r="H38" s="144"/>
      <c r="I38" s="144"/>
      <c r="J38" s="144"/>
      <c r="K38" s="144"/>
      <c r="L38" s="145"/>
      <c r="M38" s="165"/>
      <c r="N38" s="166"/>
      <c r="O38" s="166"/>
      <c r="P38" s="166"/>
      <c r="Q38" s="166"/>
      <c r="R38" s="166"/>
      <c r="S38" s="167"/>
      <c r="T38" s="165"/>
      <c r="U38" s="166"/>
      <c r="V38" s="166"/>
      <c r="W38" s="166"/>
      <c r="X38" s="166"/>
      <c r="Y38" s="166"/>
      <c r="Z38" s="167"/>
      <c r="AA38" s="165"/>
      <c r="AB38" s="166"/>
      <c r="AC38" s="166"/>
      <c r="AD38" s="166"/>
      <c r="AE38" s="166"/>
      <c r="AF38" s="166"/>
      <c r="AG38" s="167"/>
      <c r="AH38" s="165"/>
      <c r="AI38" s="166"/>
      <c r="AJ38" s="166"/>
      <c r="AK38" s="166"/>
      <c r="AL38" s="166"/>
      <c r="AM38" s="166"/>
      <c r="AN38" s="167"/>
    </row>
    <row r="39" spans="2:40" ht="15" customHeight="1">
      <c r="B39" s="143"/>
      <c r="C39" s="144"/>
      <c r="D39" s="144"/>
      <c r="E39" s="144"/>
      <c r="F39" s="144"/>
      <c r="G39" s="144"/>
      <c r="H39" s="144"/>
      <c r="I39" s="144"/>
      <c r="J39" s="144"/>
      <c r="K39" s="144"/>
      <c r="L39" s="145"/>
      <c r="M39" s="165"/>
      <c r="N39" s="166"/>
      <c r="O39" s="166"/>
      <c r="P39" s="166"/>
      <c r="Q39" s="166"/>
      <c r="R39" s="166"/>
      <c r="S39" s="167"/>
      <c r="T39" s="165"/>
      <c r="U39" s="166"/>
      <c r="V39" s="166"/>
      <c r="W39" s="166"/>
      <c r="X39" s="166"/>
      <c r="Y39" s="166"/>
      <c r="Z39" s="167"/>
      <c r="AA39" s="165"/>
      <c r="AB39" s="166"/>
      <c r="AC39" s="166"/>
      <c r="AD39" s="166"/>
      <c r="AE39" s="166"/>
      <c r="AF39" s="166"/>
      <c r="AG39" s="167"/>
      <c r="AH39" s="165"/>
      <c r="AI39" s="166"/>
      <c r="AJ39" s="166"/>
      <c r="AK39" s="166"/>
      <c r="AL39" s="166"/>
      <c r="AM39" s="166"/>
      <c r="AN39" s="167"/>
    </row>
    <row r="40" spans="2:40" ht="15" customHeight="1">
      <c r="B40" s="143"/>
      <c r="C40" s="144"/>
      <c r="D40" s="144"/>
      <c r="E40" s="144"/>
      <c r="F40" s="144"/>
      <c r="G40" s="144"/>
      <c r="H40" s="144"/>
      <c r="I40" s="144"/>
      <c r="J40" s="144"/>
      <c r="K40" s="144"/>
      <c r="L40" s="145"/>
      <c r="M40" s="168"/>
      <c r="N40" s="169"/>
      <c r="O40" s="169"/>
      <c r="P40" s="169"/>
      <c r="Q40" s="169"/>
      <c r="R40" s="169"/>
      <c r="S40" s="170"/>
      <c r="T40" s="168"/>
      <c r="U40" s="169"/>
      <c r="V40" s="169"/>
      <c r="W40" s="169"/>
      <c r="X40" s="169"/>
      <c r="Y40" s="169"/>
      <c r="Z40" s="170"/>
      <c r="AA40" s="168"/>
      <c r="AB40" s="169"/>
      <c r="AC40" s="169"/>
      <c r="AD40" s="169"/>
      <c r="AE40" s="169"/>
      <c r="AF40" s="169"/>
      <c r="AG40" s="170"/>
      <c r="AH40" s="168"/>
      <c r="AI40" s="169"/>
      <c r="AJ40" s="169"/>
      <c r="AK40" s="169"/>
      <c r="AL40" s="169"/>
      <c r="AM40" s="169"/>
      <c r="AN40" s="170"/>
    </row>
    <row r="41" spans="2:40" ht="15" customHeight="1">
      <c r="B41" s="143"/>
      <c r="C41" s="144"/>
      <c r="D41" s="144"/>
      <c r="E41" s="144"/>
      <c r="F41" s="144"/>
      <c r="G41" s="144"/>
      <c r="H41" s="144"/>
      <c r="I41" s="144"/>
      <c r="J41" s="144"/>
      <c r="K41" s="144"/>
      <c r="L41" s="145"/>
      <c r="M41" s="159" t="s">
        <v>82</v>
      </c>
      <c r="N41" s="160"/>
      <c r="O41" s="160"/>
      <c r="P41" s="160"/>
      <c r="Q41" s="160"/>
      <c r="R41" s="160"/>
      <c r="S41" s="161"/>
      <c r="T41" s="159" t="s">
        <v>82</v>
      </c>
      <c r="U41" s="160"/>
      <c r="V41" s="160"/>
      <c r="W41" s="160"/>
      <c r="X41" s="160"/>
      <c r="Y41" s="160"/>
      <c r="Z41" s="161"/>
      <c r="AA41" s="159" t="s">
        <v>82</v>
      </c>
      <c r="AB41" s="160"/>
      <c r="AC41" s="160"/>
      <c r="AD41" s="160"/>
      <c r="AE41" s="160"/>
      <c r="AF41" s="160"/>
      <c r="AG41" s="161"/>
      <c r="AH41" s="159" t="s">
        <v>82</v>
      </c>
      <c r="AI41" s="160"/>
      <c r="AJ41" s="160"/>
      <c r="AK41" s="160"/>
      <c r="AL41" s="160"/>
      <c r="AM41" s="160"/>
      <c r="AN41" s="161"/>
    </row>
    <row r="42" spans="2:40" ht="15" customHeight="1">
      <c r="B42" s="143"/>
      <c r="C42" s="144"/>
      <c r="D42" s="144"/>
      <c r="E42" s="144"/>
      <c r="F42" s="144"/>
      <c r="G42" s="144"/>
      <c r="H42" s="144"/>
      <c r="I42" s="144"/>
      <c r="J42" s="144"/>
      <c r="K42" s="144"/>
      <c r="L42" s="145"/>
      <c r="M42" s="171"/>
      <c r="N42" s="172"/>
      <c r="O42" s="172"/>
      <c r="P42" s="172"/>
      <c r="Q42" s="173"/>
      <c r="R42" s="155" t="s">
        <v>83</v>
      </c>
      <c r="S42" s="156"/>
      <c r="T42" s="140"/>
      <c r="U42" s="141"/>
      <c r="V42" s="141"/>
      <c r="W42" s="141"/>
      <c r="X42" s="142"/>
      <c r="Y42" s="155" t="s">
        <v>83</v>
      </c>
      <c r="Z42" s="156"/>
      <c r="AA42" s="140"/>
      <c r="AB42" s="141"/>
      <c r="AC42" s="141"/>
      <c r="AD42" s="141"/>
      <c r="AE42" s="142"/>
      <c r="AF42" s="155" t="s">
        <v>83</v>
      </c>
      <c r="AG42" s="156"/>
      <c r="AH42" s="140"/>
      <c r="AI42" s="141"/>
      <c r="AJ42" s="141"/>
      <c r="AK42" s="141"/>
      <c r="AL42" s="142"/>
      <c r="AM42" s="155" t="s">
        <v>83</v>
      </c>
      <c r="AN42" s="156"/>
    </row>
    <row r="43" spans="2:40" ht="15" customHeight="1">
      <c r="B43" s="143"/>
      <c r="C43" s="144"/>
      <c r="D43" s="144"/>
      <c r="E43" s="144"/>
      <c r="F43" s="144"/>
      <c r="G43" s="144"/>
      <c r="H43" s="144"/>
      <c r="I43" s="144"/>
      <c r="J43" s="144"/>
      <c r="K43" s="144"/>
      <c r="L43" s="145"/>
      <c r="M43" s="174"/>
      <c r="N43" s="175"/>
      <c r="O43" s="175"/>
      <c r="P43" s="175"/>
      <c r="Q43" s="176"/>
      <c r="R43" s="157"/>
      <c r="S43" s="158"/>
      <c r="T43" s="143"/>
      <c r="U43" s="144"/>
      <c r="V43" s="144"/>
      <c r="W43" s="144"/>
      <c r="X43" s="145"/>
      <c r="Y43" s="157"/>
      <c r="Z43" s="158"/>
      <c r="AA43" s="143"/>
      <c r="AB43" s="144"/>
      <c r="AC43" s="144"/>
      <c r="AD43" s="144"/>
      <c r="AE43" s="145"/>
      <c r="AF43" s="157"/>
      <c r="AG43" s="158"/>
      <c r="AH43" s="143"/>
      <c r="AI43" s="144"/>
      <c r="AJ43" s="144"/>
      <c r="AK43" s="144"/>
      <c r="AL43" s="145"/>
      <c r="AM43" s="157"/>
      <c r="AN43" s="158"/>
    </row>
    <row r="44" spans="2:40" ht="15" customHeight="1">
      <c r="B44" s="143"/>
      <c r="C44" s="144"/>
      <c r="D44" s="144"/>
      <c r="E44" s="144"/>
      <c r="F44" s="144"/>
      <c r="G44" s="144"/>
      <c r="H44" s="144"/>
      <c r="I44" s="144"/>
      <c r="J44" s="144"/>
      <c r="K44" s="144"/>
      <c r="L44" s="145"/>
      <c r="M44" s="174"/>
      <c r="N44" s="175"/>
      <c r="O44" s="175"/>
      <c r="P44" s="175"/>
      <c r="Q44" s="176"/>
      <c r="R44" s="140"/>
      <c r="S44" s="142"/>
      <c r="T44" s="143"/>
      <c r="U44" s="144"/>
      <c r="V44" s="144"/>
      <c r="W44" s="144"/>
      <c r="X44" s="145"/>
      <c r="Y44" s="140"/>
      <c r="Z44" s="142"/>
      <c r="AA44" s="143"/>
      <c r="AB44" s="144"/>
      <c r="AC44" s="144"/>
      <c r="AD44" s="144"/>
      <c r="AE44" s="145"/>
      <c r="AF44" s="140"/>
      <c r="AG44" s="142"/>
      <c r="AH44" s="143"/>
      <c r="AI44" s="144"/>
      <c r="AJ44" s="144"/>
      <c r="AK44" s="144"/>
      <c r="AL44" s="145"/>
      <c r="AM44" s="140"/>
      <c r="AN44" s="142"/>
    </row>
    <row r="45" spans="2:40" ht="15" customHeight="1">
      <c r="B45" s="143"/>
      <c r="C45" s="144"/>
      <c r="D45" s="144"/>
      <c r="E45" s="144"/>
      <c r="F45" s="144"/>
      <c r="G45" s="144"/>
      <c r="H45" s="144"/>
      <c r="I45" s="144"/>
      <c r="J45" s="144"/>
      <c r="K45" s="144"/>
      <c r="L45" s="145"/>
      <c r="M45" s="174"/>
      <c r="N45" s="175"/>
      <c r="O45" s="175"/>
      <c r="P45" s="175"/>
      <c r="Q45" s="176"/>
      <c r="R45" s="143"/>
      <c r="S45" s="145"/>
      <c r="T45" s="143"/>
      <c r="U45" s="144"/>
      <c r="V45" s="144"/>
      <c r="W45" s="144"/>
      <c r="X45" s="145"/>
      <c r="Y45" s="143"/>
      <c r="Z45" s="145"/>
      <c r="AA45" s="143"/>
      <c r="AB45" s="144"/>
      <c r="AC45" s="144"/>
      <c r="AD45" s="144"/>
      <c r="AE45" s="145"/>
      <c r="AF45" s="143"/>
      <c r="AG45" s="145"/>
      <c r="AH45" s="143"/>
      <c r="AI45" s="144"/>
      <c r="AJ45" s="144"/>
      <c r="AK45" s="144"/>
      <c r="AL45" s="145"/>
      <c r="AM45" s="143"/>
      <c r="AN45" s="145"/>
    </row>
    <row r="46" spans="2:40" ht="15" customHeight="1">
      <c r="B46" s="146"/>
      <c r="C46" s="147"/>
      <c r="D46" s="147"/>
      <c r="E46" s="147"/>
      <c r="F46" s="147"/>
      <c r="G46" s="147"/>
      <c r="H46" s="147"/>
      <c r="I46" s="147"/>
      <c r="J46" s="147"/>
      <c r="K46" s="147"/>
      <c r="L46" s="148"/>
      <c r="M46" s="177"/>
      <c r="N46" s="178"/>
      <c r="O46" s="178"/>
      <c r="P46" s="178"/>
      <c r="Q46" s="179"/>
      <c r="R46" s="146"/>
      <c r="S46" s="148"/>
      <c r="T46" s="146"/>
      <c r="U46" s="147"/>
      <c r="V46" s="147"/>
      <c r="W46" s="147"/>
      <c r="X46" s="148"/>
      <c r="Y46" s="146"/>
      <c r="Z46" s="148"/>
      <c r="AA46" s="146"/>
      <c r="AB46" s="147"/>
      <c r="AC46" s="147"/>
      <c r="AD46" s="147"/>
      <c r="AE46" s="148"/>
      <c r="AF46" s="146"/>
      <c r="AG46" s="148"/>
      <c r="AH46" s="146"/>
      <c r="AI46" s="147"/>
      <c r="AJ46" s="147"/>
      <c r="AK46" s="147"/>
      <c r="AL46" s="148"/>
      <c r="AM46" s="146"/>
      <c r="AN46" s="148"/>
    </row>
    <row r="48" spans="2:40" ht="15" customHeight="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2:40" ht="15" customHeight="1">
      <c r="B49" s="149" t="s">
        <v>76</v>
      </c>
      <c r="C49" s="150"/>
      <c r="D49" s="150"/>
      <c r="E49" s="150"/>
      <c r="F49" s="150"/>
      <c r="G49" s="150"/>
      <c r="H49" s="150"/>
      <c r="I49" s="150"/>
      <c r="J49" s="150"/>
      <c r="K49" s="150"/>
      <c r="L49" s="151"/>
      <c r="M49" s="180" t="s">
        <v>77</v>
      </c>
      <c r="N49" s="180"/>
      <c r="O49" s="180"/>
      <c r="P49" s="180"/>
      <c r="Q49" s="180"/>
      <c r="R49" s="180"/>
      <c r="S49" s="181"/>
      <c r="T49" s="184" t="s">
        <v>77</v>
      </c>
      <c r="U49" s="180"/>
      <c r="V49" s="180"/>
      <c r="W49" s="180"/>
      <c r="X49" s="180"/>
      <c r="Y49" s="180"/>
      <c r="Z49" s="181"/>
      <c r="AA49" s="184" t="s">
        <v>77</v>
      </c>
      <c r="AB49" s="180"/>
      <c r="AC49" s="180"/>
      <c r="AD49" s="180"/>
      <c r="AE49" s="180"/>
      <c r="AF49" s="180"/>
      <c r="AG49" s="181"/>
      <c r="AH49" s="184" t="s">
        <v>77</v>
      </c>
      <c r="AI49" s="180"/>
      <c r="AJ49" s="180"/>
      <c r="AK49" s="180"/>
      <c r="AL49" s="180"/>
      <c r="AM49" s="180"/>
      <c r="AN49" s="181"/>
    </row>
    <row r="50" spans="2:40" ht="15" customHeight="1">
      <c r="B50" s="152"/>
      <c r="C50" s="153"/>
      <c r="D50" s="153"/>
      <c r="E50" s="153"/>
      <c r="F50" s="153"/>
      <c r="G50" s="153"/>
      <c r="H50" s="153"/>
      <c r="I50" s="153"/>
      <c r="J50" s="153"/>
      <c r="K50" s="153"/>
      <c r="L50" s="154"/>
      <c r="M50" s="182" t="s">
        <v>78</v>
      </c>
      <c r="N50" s="182"/>
      <c r="O50" s="182"/>
      <c r="P50" s="182"/>
      <c r="Q50" s="182"/>
      <c r="R50" s="182"/>
      <c r="S50" s="183"/>
      <c r="T50" s="185" t="s">
        <v>79</v>
      </c>
      <c r="U50" s="182"/>
      <c r="V50" s="182"/>
      <c r="W50" s="182"/>
      <c r="X50" s="182"/>
      <c r="Y50" s="182"/>
      <c r="Z50" s="183"/>
      <c r="AA50" s="185" t="s">
        <v>80</v>
      </c>
      <c r="AB50" s="182"/>
      <c r="AC50" s="182"/>
      <c r="AD50" s="182"/>
      <c r="AE50" s="182"/>
      <c r="AF50" s="182"/>
      <c r="AG50" s="183"/>
      <c r="AH50" s="185" t="s">
        <v>81</v>
      </c>
      <c r="AI50" s="182"/>
      <c r="AJ50" s="182"/>
      <c r="AK50" s="182"/>
      <c r="AL50" s="182"/>
      <c r="AM50" s="182"/>
      <c r="AN50" s="183"/>
    </row>
    <row r="51" spans="2:40" ht="15" customHeight="1">
      <c r="B51" s="140"/>
      <c r="C51" s="141"/>
      <c r="D51" s="141"/>
      <c r="E51" s="141"/>
      <c r="F51" s="141"/>
      <c r="G51" s="141"/>
      <c r="H51" s="141"/>
      <c r="I51" s="141"/>
      <c r="J51" s="141"/>
      <c r="K51" s="141"/>
      <c r="L51" s="142"/>
      <c r="M51" s="162" t="s">
        <v>100</v>
      </c>
      <c r="N51" s="163"/>
      <c r="O51" s="163"/>
      <c r="P51" s="163"/>
      <c r="Q51" s="163"/>
      <c r="R51" s="163"/>
      <c r="S51" s="164"/>
      <c r="T51" s="162" t="s">
        <v>101</v>
      </c>
      <c r="U51" s="163"/>
      <c r="V51" s="163"/>
      <c r="W51" s="163"/>
      <c r="X51" s="163"/>
      <c r="Y51" s="163"/>
      <c r="Z51" s="164"/>
      <c r="AA51" s="162" t="s">
        <v>102</v>
      </c>
      <c r="AB51" s="163"/>
      <c r="AC51" s="163"/>
      <c r="AD51" s="163"/>
      <c r="AE51" s="163"/>
      <c r="AF51" s="163"/>
      <c r="AG51" s="164"/>
      <c r="AH51" s="162" t="s">
        <v>104</v>
      </c>
      <c r="AI51" s="163"/>
      <c r="AJ51" s="163"/>
      <c r="AK51" s="163"/>
      <c r="AL51" s="163"/>
      <c r="AM51" s="163"/>
      <c r="AN51" s="164"/>
    </row>
    <row r="52" spans="2:40" ht="15" customHeight="1">
      <c r="B52" s="143"/>
      <c r="C52" s="144"/>
      <c r="D52" s="144"/>
      <c r="E52" s="144"/>
      <c r="F52" s="144"/>
      <c r="G52" s="144"/>
      <c r="H52" s="144"/>
      <c r="I52" s="144"/>
      <c r="J52" s="144"/>
      <c r="K52" s="144"/>
      <c r="L52" s="145"/>
      <c r="M52" s="165"/>
      <c r="N52" s="166"/>
      <c r="O52" s="166"/>
      <c r="P52" s="166"/>
      <c r="Q52" s="166"/>
      <c r="R52" s="166"/>
      <c r="S52" s="167"/>
      <c r="T52" s="165"/>
      <c r="U52" s="166"/>
      <c r="V52" s="166"/>
      <c r="W52" s="166"/>
      <c r="X52" s="166"/>
      <c r="Y52" s="166"/>
      <c r="Z52" s="167"/>
      <c r="AA52" s="165"/>
      <c r="AB52" s="166"/>
      <c r="AC52" s="166"/>
      <c r="AD52" s="166"/>
      <c r="AE52" s="166"/>
      <c r="AF52" s="166"/>
      <c r="AG52" s="167"/>
      <c r="AH52" s="165"/>
      <c r="AI52" s="166"/>
      <c r="AJ52" s="166"/>
      <c r="AK52" s="166"/>
      <c r="AL52" s="166"/>
      <c r="AM52" s="166"/>
      <c r="AN52" s="167"/>
    </row>
    <row r="53" spans="2:40" ht="15" customHeight="1">
      <c r="B53" s="143"/>
      <c r="C53" s="144"/>
      <c r="D53" s="144"/>
      <c r="E53" s="144"/>
      <c r="F53" s="144"/>
      <c r="G53" s="144"/>
      <c r="H53" s="144"/>
      <c r="I53" s="144"/>
      <c r="J53" s="144"/>
      <c r="K53" s="144"/>
      <c r="L53" s="145"/>
      <c r="M53" s="165"/>
      <c r="N53" s="166"/>
      <c r="O53" s="166"/>
      <c r="P53" s="166"/>
      <c r="Q53" s="166"/>
      <c r="R53" s="166"/>
      <c r="S53" s="167"/>
      <c r="T53" s="165"/>
      <c r="U53" s="166"/>
      <c r="V53" s="166"/>
      <c r="W53" s="166"/>
      <c r="X53" s="166"/>
      <c r="Y53" s="166"/>
      <c r="Z53" s="167"/>
      <c r="AA53" s="165"/>
      <c r="AB53" s="166"/>
      <c r="AC53" s="166"/>
      <c r="AD53" s="166"/>
      <c r="AE53" s="166"/>
      <c r="AF53" s="166"/>
      <c r="AG53" s="167"/>
      <c r="AH53" s="165"/>
      <c r="AI53" s="166"/>
      <c r="AJ53" s="166"/>
      <c r="AK53" s="166"/>
      <c r="AL53" s="166"/>
      <c r="AM53" s="166"/>
      <c r="AN53" s="167"/>
    </row>
    <row r="54" spans="2:40" ht="15" customHeight="1">
      <c r="B54" s="143"/>
      <c r="C54" s="144"/>
      <c r="D54" s="144"/>
      <c r="E54" s="144"/>
      <c r="F54" s="144"/>
      <c r="G54" s="144"/>
      <c r="H54" s="144"/>
      <c r="I54" s="144"/>
      <c r="J54" s="144"/>
      <c r="K54" s="144"/>
      <c r="L54" s="145"/>
      <c r="M54" s="165"/>
      <c r="N54" s="166"/>
      <c r="O54" s="166"/>
      <c r="P54" s="166"/>
      <c r="Q54" s="166"/>
      <c r="R54" s="166"/>
      <c r="S54" s="167"/>
      <c r="T54" s="165"/>
      <c r="U54" s="166"/>
      <c r="V54" s="166"/>
      <c r="W54" s="166"/>
      <c r="X54" s="166"/>
      <c r="Y54" s="166"/>
      <c r="Z54" s="167"/>
      <c r="AA54" s="165"/>
      <c r="AB54" s="166"/>
      <c r="AC54" s="166"/>
      <c r="AD54" s="166"/>
      <c r="AE54" s="166"/>
      <c r="AF54" s="166"/>
      <c r="AG54" s="167"/>
      <c r="AH54" s="165"/>
      <c r="AI54" s="166"/>
      <c r="AJ54" s="166"/>
      <c r="AK54" s="166"/>
      <c r="AL54" s="166"/>
      <c r="AM54" s="166"/>
      <c r="AN54" s="167"/>
    </row>
    <row r="55" spans="2:40" ht="15" customHeight="1">
      <c r="B55" s="143"/>
      <c r="C55" s="144"/>
      <c r="D55" s="144"/>
      <c r="E55" s="144"/>
      <c r="F55" s="144"/>
      <c r="G55" s="144"/>
      <c r="H55" s="144"/>
      <c r="I55" s="144"/>
      <c r="J55" s="144"/>
      <c r="K55" s="144"/>
      <c r="L55" s="145"/>
      <c r="M55" s="165"/>
      <c r="N55" s="166"/>
      <c r="O55" s="166"/>
      <c r="P55" s="166"/>
      <c r="Q55" s="166"/>
      <c r="R55" s="166"/>
      <c r="S55" s="167"/>
      <c r="T55" s="165"/>
      <c r="U55" s="166"/>
      <c r="V55" s="166"/>
      <c r="W55" s="166"/>
      <c r="X55" s="166"/>
      <c r="Y55" s="166"/>
      <c r="Z55" s="167"/>
      <c r="AA55" s="165"/>
      <c r="AB55" s="166"/>
      <c r="AC55" s="166"/>
      <c r="AD55" s="166"/>
      <c r="AE55" s="166"/>
      <c r="AF55" s="166"/>
      <c r="AG55" s="167"/>
      <c r="AH55" s="165"/>
      <c r="AI55" s="166"/>
      <c r="AJ55" s="166"/>
      <c r="AK55" s="166"/>
      <c r="AL55" s="166"/>
      <c r="AM55" s="166"/>
      <c r="AN55" s="167"/>
    </row>
    <row r="56" spans="2:40" ht="15" customHeight="1">
      <c r="B56" s="143"/>
      <c r="C56" s="144"/>
      <c r="D56" s="144"/>
      <c r="E56" s="144"/>
      <c r="F56" s="144"/>
      <c r="G56" s="144"/>
      <c r="H56" s="144"/>
      <c r="I56" s="144"/>
      <c r="J56" s="144"/>
      <c r="K56" s="144"/>
      <c r="L56" s="145"/>
      <c r="M56" s="165"/>
      <c r="N56" s="166"/>
      <c r="O56" s="166"/>
      <c r="P56" s="166"/>
      <c r="Q56" s="166"/>
      <c r="R56" s="166"/>
      <c r="S56" s="167"/>
      <c r="T56" s="165"/>
      <c r="U56" s="166"/>
      <c r="V56" s="166"/>
      <c r="W56" s="166"/>
      <c r="X56" s="166"/>
      <c r="Y56" s="166"/>
      <c r="Z56" s="167"/>
      <c r="AA56" s="165"/>
      <c r="AB56" s="166"/>
      <c r="AC56" s="166"/>
      <c r="AD56" s="166"/>
      <c r="AE56" s="166"/>
      <c r="AF56" s="166"/>
      <c r="AG56" s="167"/>
      <c r="AH56" s="165"/>
      <c r="AI56" s="166"/>
      <c r="AJ56" s="166"/>
      <c r="AK56" s="166"/>
      <c r="AL56" s="166"/>
      <c r="AM56" s="166"/>
      <c r="AN56" s="167"/>
    </row>
    <row r="57" spans="2:40" ht="15" customHeight="1">
      <c r="B57" s="143"/>
      <c r="C57" s="144"/>
      <c r="D57" s="144"/>
      <c r="E57" s="144"/>
      <c r="F57" s="144"/>
      <c r="G57" s="144"/>
      <c r="H57" s="144"/>
      <c r="I57" s="144"/>
      <c r="J57" s="144"/>
      <c r="K57" s="144"/>
      <c r="L57" s="145"/>
      <c r="M57" s="165"/>
      <c r="N57" s="166"/>
      <c r="O57" s="166"/>
      <c r="P57" s="166"/>
      <c r="Q57" s="166"/>
      <c r="R57" s="166"/>
      <c r="S57" s="167"/>
      <c r="T57" s="165"/>
      <c r="U57" s="166"/>
      <c r="V57" s="166"/>
      <c r="W57" s="166"/>
      <c r="X57" s="166"/>
      <c r="Y57" s="166"/>
      <c r="Z57" s="167"/>
      <c r="AA57" s="165"/>
      <c r="AB57" s="166"/>
      <c r="AC57" s="166"/>
      <c r="AD57" s="166"/>
      <c r="AE57" s="166"/>
      <c r="AF57" s="166"/>
      <c r="AG57" s="167"/>
      <c r="AH57" s="165"/>
      <c r="AI57" s="166"/>
      <c r="AJ57" s="166"/>
      <c r="AK57" s="166"/>
      <c r="AL57" s="166"/>
      <c r="AM57" s="166"/>
      <c r="AN57" s="167"/>
    </row>
    <row r="58" spans="2:40" ht="15" customHeight="1">
      <c r="B58" s="143"/>
      <c r="C58" s="144"/>
      <c r="D58" s="144"/>
      <c r="E58" s="144"/>
      <c r="F58" s="144"/>
      <c r="G58" s="144"/>
      <c r="H58" s="144"/>
      <c r="I58" s="144"/>
      <c r="J58" s="144"/>
      <c r="K58" s="144"/>
      <c r="L58" s="145"/>
      <c r="M58" s="165"/>
      <c r="N58" s="166"/>
      <c r="O58" s="166"/>
      <c r="P58" s="166"/>
      <c r="Q58" s="166"/>
      <c r="R58" s="166"/>
      <c r="S58" s="167"/>
      <c r="T58" s="165"/>
      <c r="U58" s="166"/>
      <c r="V58" s="166"/>
      <c r="W58" s="166"/>
      <c r="X58" s="166"/>
      <c r="Y58" s="166"/>
      <c r="Z58" s="167"/>
      <c r="AA58" s="165"/>
      <c r="AB58" s="166"/>
      <c r="AC58" s="166"/>
      <c r="AD58" s="166"/>
      <c r="AE58" s="166"/>
      <c r="AF58" s="166"/>
      <c r="AG58" s="167"/>
      <c r="AH58" s="165"/>
      <c r="AI58" s="166"/>
      <c r="AJ58" s="166"/>
      <c r="AK58" s="166"/>
      <c r="AL58" s="166"/>
      <c r="AM58" s="166"/>
      <c r="AN58" s="167"/>
    </row>
    <row r="59" spans="2:41" ht="15" customHeight="1">
      <c r="B59" s="143"/>
      <c r="C59" s="144"/>
      <c r="D59" s="144"/>
      <c r="E59" s="144"/>
      <c r="F59" s="144"/>
      <c r="G59" s="144"/>
      <c r="H59" s="144"/>
      <c r="I59" s="144"/>
      <c r="J59" s="144"/>
      <c r="K59" s="144"/>
      <c r="L59" s="145"/>
      <c r="M59" s="165"/>
      <c r="N59" s="166"/>
      <c r="O59" s="166"/>
      <c r="P59" s="166"/>
      <c r="Q59" s="166"/>
      <c r="R59" s="166"/>
      <c r="S59" s="167"/>
      <c r="T59" s="165"/>
      <c r="U59" s="166"/>
      <c r="V59" s="166"/>
      <c r="W59" s="166"/>
      <c r="X59" s="166"/>
      <c r="Y59" s="166"/>
      <c r="Z59" s="167"/>
      <c r="AA59" s="165"/>
      <c r="AB59" s="166"/>
      <c r="AC59" s="166"/>
      <c r="AD59" s="166"/>
      <c r="AE59" s="166"/>
      <c r="AF59" s="166"/>
      <c r="AG59" s="167"/>
      <c r="AH59" s="165"/>
      <c r="AI59" s="166"/>
      <c r="AJ59" s="166"/>
      <c r="AK59" s="166"/>
      <c r="AL59" s="166"/>
      <c r="AM59" s="166"/>
      <c r="AN59" s="167"/>
      <c r="AO59" t="s">
        <v>93</v>
      </c>
    </row>
    <row r="60" spans="2:40" ht="15" customHeight="1">
      <c r="B60" s="143"/>
      <c r="C60" s="144"/>
      <c r="D60" s="144"/>
      <c r="E60" s="144"/>
      <c r="F60" s="144"/>
      <c r="G60" s="144"/>
      <c r="H60" s="144"/>
      <c r="I60" s="144"/>
      <c r="J60" s="144"/>
      <c r="K60" s="144"/>
      <c r="L60" s="145"/>
      <c r="M60" s="165"/>
      <c r="N60" s="166"/>
      <c r="O60" s="166"/>
      <c r="P60" s="166"/>
      <c r="Q60" s="166"/>
      <c r="R60" s="166"/>
      <c r="S60" s="167"/>
      <c r="T60" s="165"/>
      <c r="U60" s="166"/>
      <c r="V60" s="166"/>
      <c r="W60" s="166"/>
      <c r="X60" s="166"/>
      <c r="Y60" s="166"/>
      <c r="Z60" s="167"/>
      <c r="AA60" s="165"/>
      <c r="AB60" s="166"/>
      <c r="AC60" s="166"/>
      <c r="AD60" s="166"/>
      <c r="AE60" s="166"/>
      <c r="AF60" s="166"/>
      <c r="AG60" s="167"/>
      <c r="AH60" s="165"/>
      <c r="AI60" s="166"/>
      <c r="AJ60" s="166"/>
      <c r="AK60" s="166"/>
      <c r="AL60" s="166"/>
      <c r="AM60" s="166"/>
      <c r="AN60" s="167"/>
    </row>
    <row r="61" spans="2:40" ht="15" customHeight="1">
      <c r="B61" s="143"/>
      <c r="C61" s="144"/>
      <c r="D61" s="144"/>
      <c r="E61" s="144"/>
      <c r="F61" s="144"/>
      <c r="G61" s="144"/>
      <c r="H61" s="144"/>
      <c r="I61" s="144"/>
      <c r="J61" s="144"/>
      <c r="K61" s="144"/>
      <c r="L61" s="145"/>
      <c r="M61" s="168"/>
      <c r="N61" s="169"/>
      <c r="O61" s="169"/>
      <c r="P61" s="169"/>
      <c r="Q61" s="169"/>
      <c r="R61" s="169"/>
      <c r="S61" s="170"/>
      <c r="T61" s="168"/>
      <c r="U61" s="169"/>
      <c r="V61" s="169"/>
      <c r="W61" s="169"/>
      <c r="X61" s="169"/>
      <c r="Y61" s="169"/>
      <c r="Z61" s="170"/>
      <c r="AA61" s="168"/>
      <c r="AB61" s="169"/>
      <c r="AC61" s="169"/>
      <c r="AD61" s="169"/>
      <c r="AE61" s="169"/>
      <c r="AF61" s="169"/>
      <c r="AG61" s="170"/>
      <c r="AH61" s="168"/>
      <c r="AI61" s="169"/>
      <c r="AJ61" s="169"/>
      <c r="AK61" s="169"/>
      <c r="AL61" s="169"/>
      <c r="AM61" s="169"/>
      <c r="AN61" s="170"/>
    </row>
    <row r="62" spans="2:40" ht="15" customHeight="1">
      <c r="B62" s="143"/>
      <c r="C62" s="144"/>
      <c r="D62" s="144"/>
      <c r="E62" s="144"/>
      <c r="F62" s="144"/>
      <c r="G62" s="144"/>
      <c r="H62" s="144"/>
      <c r="I62" s="144"/>
      <c r="J62" s="144"/>
      <c r="K62" s="144"/>
      <c r="L62" s="145"/>
      <c r="M62" s="159" t="s">
        <v>82</v>
      </c>
      <c r="N62" s="160"/>
      <c r="O62" s="160"/>
      <c r="P62" s="160"/>
      <c r="Q62" s="160"/>
      <c r="R62" s="160"/>
      <c r="S62" s="161"/>
      <c r="T62" s="159" t="s">
        <v>82</v>
      </c>
      <c r="U62" s="160"/>
      <c r="V62" s="160"/>
      <c r="W62" s="160"/>
      <c r="X62" s="160"/>
      <c r="Y62" s="160"/>
      <c r="Z62" s="161"/>
      <c r="AA62" s="159" t="s">
        <v>82</v>
      </c>
      <c r="AB62" s="160"/>
      <c r="AC62" s="160"/>
      <c r="AD62" s="160"/>
      <c r="AE62" s="160"/>
      <c r="AF62" s="160"/>
      <c r="AG62" s="161"/>
      <c r="AH62" s="159" t="s">
        <v>82</v>
      </c>
      <c r="AI62" s="160"/>
      <c r="AJ62" s="160"/>
      <c r="AK62" s="160"/>
      <c r="AL62" s="160"/>
      <c r="AM62" s="160"/>
      <c r="AN62" s="161"/>
    </row>
    <row r="63" spans="2:40" ht="15" customHeight="1">
      <c r="B63" s="143"/>
      <c r="C63" s="144"/>
      <c r="D63" s="144"/>
      <c r="E63" s="144"/>
      <c r="F63" s="144"/>
      <c r="G63" s="144"/>
      <c r="H63" s="144"/>
      <c r="I63" s="144"/>
      <c r="J63" s="144"/>
      <c r="K63" s="144"/>
      <c r="L63" s="145"/>
      <c r="M63" s="171"/>
      <c r="N63" s="172"/>
      <c r="O63" s="172"/>
      <c r="P63" s="172"/>
      <c r="Q63" s="173"/>
      <c r="R63" s="155" t="s">
        <v>83</v>
      </c>
      <c r="S63" s="156"/>
      <c r="T63" s="140"/>
      <c r="U63" s="141"/>
      <c r="V63" s="141"/>
      <c r="W63" s="141"/>
      <c r="X63" s="142"/>
      <c r="Y63" s="155" t="s">
        <v>83</v>
      </c>
      <c r="Z63" s="156"/>
      <c r="AA63" s="140"/>
      <c r="AB63" s="141"/>
      <c r="AC63" s="141"/>
      <c r="AD63" s="141"/>
      <c r="AE63" s="142"/>
      <c r="AF63" s="155" t="s">
        <v>83</v>
      </c>
      <c r="AG63" s="156"/>
      <c r="AH63" s="140"/>
      <c r="AI63" s="141"/>
      <c r="AJ63" s="141"/>
      <c r="AK63" s="141"/>
      <c r="AL63" s="142"/>
      <c r="AM63" s="155" t="s">
        <v>83</v>
      </c>
      <c r="AN63" s="156"/>
    </row>
    <row r="64" spans="2:40" ht="15" customHeight="1">
      <c r="B64" s="143"/>
      <c r="C64" s="144"/>
      <c r="D64" s="144"/>
      <c r="E64" s="144"/>
      <c r="F64" s="144"/>
      <c r="G64" s="144"/>
      <c r="H64" s="144"/>
      <c r="I64" s="144"/>
      <c r="J64" s="144"/>
      <c r="K64" s="144"/>
      <c r="L64" s="145"/>
      <c r="M64" s="174"/>
      <c r="N64" s="175"/>
      <c r="O64" s="175"/>
      <c r="P64" s="175"/>
      <c r="Q64" s="176"/>
      <c r="R64" s="157"/>
      <c r="S64" s="158"/>
      <c r="T64" s="143"/>
      <c r="U64" s="144"/>
      <c r="V64" s="144"/>
      <c r="W64" s="144"/>
      <c r="X64" s="145"/>
      <c r="Y64" s="157"/>
      <c r="Z64" s="158"/>
      <c r="AA64" s="143"/>
      <c r="AB64" s="144"/>
      <c r="AC64" s="144"/>
      <c r="AD64" s="144"/>
      <c r="AE64" s="145"/>
      <c r="AF64" s="157"/>
      <c r="AG64" s="158"/>
      <c r="AH64" s="143"/>
      <c r="AI64" s="144"/>
      <c r="AJ64" s="144"/>
      <c r="AK64" s="144"/>
      <c r="AL64" s="145"/>
      <c r="AM64" s="157"/>
      <c r="AN64" s="158"/>
    </row>
    <row r="65" spans="2:40" ht="15" customHeight="1">
      <c r="B65" s="143"/>
      <c r="C65" s="144"/>
      <c r="D65" s="144"/>
      <c r="E65" s="144"/>
      <c r="F65" s="144"/>
      <c r="G65" s="144"/>
      <c r="H65" s="144"/>
      <c r="I65" s="144"/>
      <c r="J65" s="144"/>
      <c r="K65" s="144"/>
      <c r="L65" s="145"/>
      <c r="M65" s="174"/>
      <c r="N65" s="175"/>
      <c r="O65" s="175"/>
      <c r="P65" s="175"/>
      <c r="Q65" s="176"/>
      <c r="R65" s="140"/>
      <c r="S65" s="142"/>
      <c r="T65" s="143"/>
      <c r="U65" s="144"/>
      <c r="V65" s="144"/>
      <c r="W65" s="144"/>
      <c r="X65" s="145"/>
      <c r="Y65" s="140"/>
      <c r="Z65" s="142"/>
      <c r="AA65" s="143"/>
      <c r="AB65" s="144"/>
      <c r="AC65" s="144"/>
      <c r="AD65" s="144"/>
      <c r="AE65" s="145"/>
      <c r="AF65" s="140"/>
      <c r="AG65" s="142"/>
      <c r="AH65" s="143"/>
      <c r="AI65" s="144"/>
      <c r="AJ65" s="144"/>
      <c r="AK65" s="144"/>
      <c r="AL65" s="145"/>
      <c r="AM65" s="140"/>
      <c r="AN65" s="142"/>
    </row>
    <row r="66" spans="2:40" ht="15" customHeight="1">
      <c r="B66" s="143"/>
      <c r="C66" s="144"/>
      <c r="D66" s="144"/>
      <c r="E66" s="144"/>
      <c r="F66" s="144"/>
      <c r="G66" s="144"/>
      <c r="H66" s="144"/>
      <c r="I66" s="144"/>
      <c r="J66" s="144"/>
      <c r="K66" s="144"/>
      <c r="L66" s="145"/>
      <c r="M66" s="174"/>
      <c r="N66" s="175"/>
      <c r="O66" s="175"/>
      <c r="P66" s="175"/>
      <c r="Q66" s="176"/>
      <c r="R66" s="143"/>
      <c r="S66" s="145"/>
      <c r="T66" s="143"/>
      <c r="U66" s="144"/>
      <c r="V66" s="144"/>
      <c r="W66" s="144"/>
      <c r="X66" s="145"/>
      <c r="Y66" s="143"/>
      <c r="Z66" s="145"/>
      <c r="AA66" s="143"/>
      <c r="AB66" s="144"/>
      <c r="AC66" s="144"/>
      <c r="AD66" s="144"/>
      <c r="AE66" s="145"/>
      <c r="AF66" s="143"/>
      <c r="AG66" s="145"/>
      <c r="AH66" s="143"/>
      <c r="AI66" s="144"/>
      <c r="AJ66" s="144"/>
      <c r="AK66" s="144"/>
      <c r="AL66" s="145"/>
      <c r="AM66" s="143"/>
      <c r="AN66" s="145"/>
    </row>
    <row r="67" spans="2:40" ht="15" customHeight="1">
      <c r="B67" s="146"/>
      <c r="C67" s="147"/>
      <c r="D67" s="147"/>
      <c r="E67" s="147"/>
      <c r="F67" s="147"/>
      <c r="G67" s="147"/>
      <c r="H67" s="147"/>
      <c r="I67" s="147"/>
      <c r="J67" s="147"/>
      <c r="K67" s="147"/>
      <c r="L67" s="148"/>
      <c r="M67" s="177"/>
      <c r="N67" s="178"/>
      <c r="O67" s="178"/>
      <c r="P67" s="178"/>
      <c r="Q67" s="179"/>
      <c r="R67" s="146"/>
      <c r="S67" s="148"/>
      <c r="T67" s="146"/>
      <c r="U67" s="147"/>
      <c r="V67" s="147"/>
      <c r="W67" s="147"/>
      <c r="X67" s="148"/>
      <c r="Y67" s="146"/>
      <c r="Z67" s="148"/>
      <c r="AA67" s="146"/>
      <c r="AB67" s="147"/>
      <c r="AC67" s="147"/>
      <c r="AD67" s="147"/>
      <c r="AE67" s="148"/>
      <c r="AF67" s="146"/>
      <c r="AG67" s="148"/>
      <c r="AH67" s="146"/>
      <c r="AI67" s="147"/>
      <c r="AJ67" s="147"/>
      <c r="AK67" s="147"/>
      <c r="AL67" s="148"/>
      <c r="AM67" s="146"/>
      <c r="AN67" s="148"/>
    </row>
  </sheetData>
  <sheetProtection/>
  <mergeCells count="91">
    <mergeCell ref="AM63:AN64"/>
    <mergeCell ref="R65:S67"/>
    <mergeCell ref="Y65:Z67"/>
    <mergeCell ref="AF65:AG67"/>
    <mergeCell ref="AM65:AN67"/>
    <mergeCell ref="R63:S64"/>
    <mergeCell ref="T63:X67"/>
    <mergeCell ref="Y63:Z64"/>
    <mergeCell ref="AA63:AE67"/>
    <mergeCell ref="AF63:AG64"/>
    <mergeCell ref="AH63:AL67"/>
    <mergeCell ref="B51:L67"/>
    <mergeCell ref="M51:S61"/>
    <mergeCell ref="T51:Z61"/>
    <mergeCell ref="AA51:AG61"/>
    <mergeCell ref="AH51:AN61"/>
    <mergeCell ref="M62:S62"/>
    <mergeCell ref="T62:Z62"/>
    <mergeCell ref="AA62:AG62"/>
    <mergeCell ref="AH62:AN62"/>
    <mergeCell ref="M63:Q67"/>
    <mergeCell ref="AH42:AL46"/>
    <mergeCell ref="B49:L50"/>
    <mergeCell ref="M49:S49"/>
    <mergeCell ref="T49:Z49"/>
    <mergeCell ref="AA49:AG49"/>
    <mergeCell ref="AH49:AN49"/>
    <mergeCell ref="M50:S50"/>
    <mergeCell ref="T50:Z50"/>
    <mergeCell ref="AA50:AG50"/>
    <mergeCell ref="AH50:AN50"/>
    <mergeCell ref="M41:S41"/>
    <mergeCell ref="T41:Z41"/>
    <mergeCell ref="AA41:AG41"/>
    <mergeCell ref="AH41:AN41"/>
    <mergeCell ref="M42:Q46"/>
    <mergeCell ref="R42:S43"/>
    <mergeCell ref="T42:X46"/>
    <mergeCell ref="Y42:Z43"/>
    <mergeCell ref="AA42:AE46"/>
    <mergeCell ref="AF42:AG43"/>
    <mergeCell ref="AM42:AN43"/>
    <mergeCell ref="R44:S46"/>
    <mergeCell ref="Y44:Z46"/>
    <mergeCell ref="AF44:AG46"/>
    <mergeCell ref="AM44:AN46"/>
    <mergeCell ref="B30:L46"/>
    <mergeCell ref="M30:S40"/>
    <mergeCell ref="T30:Z40"/>
    <mergeCell ref="AA30:AG40"/>
    <mergeCell ref="AH30:AN40"/>
    <mergeCell ref="B28:L29"/>
    <mergeCell ref="M28:S28"/>
    <mergeCell ref="T28:Z28"/>
    <mergeCell ref="AA28:AG28"/>
    <mergeCell ref="AH28:AN28"/>
    <mergeCell ref="M29:S29"/>
    <mergeCell ref="T29:Z29"/>
    <mergeCell ref="AA29:AG29"/>
    <mergeCell ref="AH29:AN29"/>
    <mergeCell ref="T21:X25"/>
    <mergeCell ref="Y21:Z22"/>
    <mergeCell ref="Y23:Z25"/>
    <mergeCell ref="AA21:AE25"/>
    <mergeCell ref="AF21:AG22"/>
    <mergeCell ref="AF23:AG25"/>
    <mergeCell ref="T7:Z7"/>
    <mergeCell ref="T8:Z8"/>
    <mergeCell ref="T9:Z19"/>
    <mergeCell ref="T20:Z20"/>
    <mergeCell ref="AA7:AG7"/>
    <mergeCell ref="AA8:AG8"/>
    <mergeCell ref="AA9:AG19"/>
    <mergeCell ref="AA20:AG20"/>
    <mergeCell ref="AH7:AN7"/>
    <mergeCell ref="AH8:AN8"/>
    <mergeCell ref="AH9:AN19"/>
    <mergeCell ref="AH20:AN20"/>
    <mergeCell ref="AH21:AL25"/>
    <mergeCell ref="AM21:AN22"/>
    <mergeCell ref="AM23:AN25"/>
    <mergeCell ref="M2:S5"/>
    <mergeCell ref="B9:L25"/>
    <mergeCell ref="B7:L8"/>
    <mergeCell ref="R21:S22"/>
    <mergeCell ref="M20:S20"/>
    <mergeCell ref="M9:S19"/>
    <mergeCell ref="M21:Q25"/>
    <mergeCell ref="R23:S25"/>
    <mergeCell ref="M7:S7"/>
    <mergeCell ref="M8:S8"/>
  </mergeCells>
  <printOptions horizontalCentered="1" verticalCentered="1"/>
  <pageMargins left="0" right="0" top="0" bottom="0" header="0" footer="0.11811023622047245"/>
  <pageSetup fitToHeight="2" fitToWidth="1" horizontalDpi="600" verticalDpi="600" orientation="landscape" paperSize="14" scale="49"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USUARIOLOCAL</cp:lastModifiedBy>
  <cp:lastPrinted>2019-02-15T16:39:34Z</cp:lastPrinted>
  <dcterms:created xsi:type="dcterms:W3CDTF">2011-12-12T19:49:53Z</dcterms:created>
  <dcterms:modified xsi:type="dcterms:W3CDTF">2021-02-11T19:37:37Z</dcterms:modified>
  <cp:category/>
  <cp:version/>
  <cp:contentType/>
  <cp:contentStatus/>
</cp:coreProperties>
</file>