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7588bcff38a6ff82/Documentos/SNR/"/>
    </mc:Choice>
  </mc:AlternateContent>
  <xr:revisionPtr revIDLastSave="869" documentId="8_{2467BAEF-DD43-4C7C-B713-5E6219D3E125}" xr6:coauthVersionLast="46" xr6:coauthVersionMax="46" xr10:uidLastSave="{86D34A9D-443A-404B-824E-4477F5A10817}"/>
  <bookViews>
    <workbookView xWindow="-120" yWindow="-120" windowWidth="20730" windowHeight="11160" xr2:uid="{F377F5B2-074B-40C5-82E7-31F3E2944279}"/>
  </bookViews>
  <sheets>
    <sheet name="Mapa Institucional" sheetId="1" r:id="rId1"/>
    <sheet name="Mapa Institucional (2)" sheetId="2" state="hidden" r:id="rId2"/>
  </sheets>
  <externalReferences>
    <externalReference r:id="rId3"/>
    <externalReference r:id="rId4"/>
    <externalReference r:id="rId5"/>
    <externalReference r:id="rId6"/>
  </externalReferences>
  <definedNames>
    <definedName name="_xlnm._FilterDatabase" localSheetId="0" hidden="1">'Mapa Institucional'!$A$6:$AV$43</definedName>
    <definedName name="Agente_generador_externas">[1]Datos!$L$2:$L$7</definedName>
    <definedName name="Agente_generador_internas">[1]Datos!$K$2:$K$8</definedName>
    <definedName name="_xlnm.Print_Area" localSheetId="0">'Mapa Institucional'!$A$1:$AS$43</definedName>
    <definedName name="_xlnm.Print_Area" localSheetId="1">'Mapa Institucional (2)'!$A$1:$F$40</definedName>
    <definedName name="Categoría_corrupción">[1]Datos!$D$2:$D$7</definedName>
    <definedName name="Categoría_oportunidad">[1]Datos!$H$2:$H$6</definedName>
    <definedName name="Categoría_seguridad_información">[1]Datos!$G$2:$G$5</definedName>
    <definedName name="Clase_riesgo">[1]Datos!$J$2:$J$7</definedName>
    <definedName name="Enfoque">[1]Datos!$B$2:$B$11</definedName>
    <definedName name="Medio_de_almacenamiento">[2]Datos!$AV$2:$AV$8</definedName>
    <definedName name="Objetivos_estratégicos">[1]Datos!$Y$2:$Y$5</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int_Area" localSheetId="0">'Mapa Institucional'!$B$5:$AS$6</definedName>
    <definedName name="Print_Area" localSheetId="1">'Mapa Institucional (2)'!$B$1:$F$1</definedName>
    <definedName name="Proceso" localSheetId="0">'[3]Datos-Riesgos'!$I$2:$I$28</definedName>
    <definedName name="Proceso" localSheetId="1">'[3]Datos-Riesgos'!$I$2:$I$28</definedName>
    <definedName name="Respuestas">[1]Datos!$U$2:$U$3</definedName>
    <definedName name="_xlnm.Print_Titles" localSheetId="0">'Mapa Institucional'!$5:$6</definedName>
    <definedName name="_xlnm.Print_Titles" localSheetId="1">'Mapa Institucional (2)'!$1:$1</definedName>
    <definedName name="Trámites_y_OPAS_afectados">[1]Datos!$AD$2:$AD$31</definedName>
    <definedName name="x" localSheetId="0">'[3]Datos-Riesgos'!$T$2</definedName>
    <definedName name="x" localSheetId="1">'[3]Datos-Riesgos'!$T$2</definedName>
    <definedName name="x">[1]Datos!$V$2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38" i="1" l="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alcChain>
</file>

<file path=xl/sharedStrings.xml><?xml version="1.0" encoding="utf-8"?>
<sst xmlns="http://schemas.openxmlformats.org/spreadsheetml/2006/main" count="1918" uniqueCount="581">
  <si>
    <t>PROCESO: SISTEMA DE OPERACIÓN Y GESTIÓN INSTITUCIONAL</t>
  </si>
  <si>
    <t>Código</t>
  </si>
  <si>
    <t>DE - SOGI - PR - 07 - MREG - 01</t>
  </si>
  <si>
    <t>PROCEDIMIENTO: ADMINISTRACIÓN DE RIESGOS INSTITUCIONALES</t>
  </si>
  <si>
    <t>Fecha</t>
  </si>
  <si>
    <t>Versión</t>
  </si>
  <si>
    <t>PROCESO</t>
  </si>
  <si>
    <t>ENFOQUE</t>
  </si>
  <si>
    <t>CLASE</t>
  </si>
  <si>
    <t>RIESGO U OPORTUNIDAD</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</si>
  <si>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</si>
  <si>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</si>
  <si>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</si>
  <si>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</si>
  <si>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</si>
  <si>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</si>
  <si>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</si>
  <si>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</si>
  <si>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ACCIONES DE TRATAMIENTO</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</si>
  <si>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</si>
  <si>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</si>
  <si>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</si>
  <si>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</si>
  <si>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</si>
  <si>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</si>
  <si>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</si>
  <si>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</si>
  <si>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</si>
  <si>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</si>
  <si>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</si>
  <si>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</si>
  <si>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</si>
  <si>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</si>
  <si>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</si>
  <si>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</si>
  <si>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</si>
  <si>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</si>
  <si>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</si>
  <si>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</si>
  <si>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</si>
  <si>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</si>
  <si>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</si>
  <si>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 xml:space="preserve">CULTURA DEL SERVICIO Y ATENCION AL CIUDADANO  -  DESARROLLO Y FORTALECIMIENTO INSTITUCIONAL PARA EL SERVICIO AL CIUDADANO </t>
  </si>
  <si>
    <t>Riesgo de Corrupción</t>
  </si>
  <si>
    <t>Operativo</t>
  </si>
  <si>
    <t>Exceso de las facultades otorgadas</t>
  </si>
  <si>
    <t>por perdida de solicitudes y /o pqrs</t>
  </si>
  <si>
    <t xml:space="preserve">Registro de Instrumentos Públicos
</t>
  </si>
  <si>
    <t>Todos los procesos en el Sistema Integrado de Gestión</t>
  </si>
  <si>
    <t xml:space="preserve">Demandas contra la SNR
Generar procesos disciplinarios
</t>
  </si>
  <si>
    <t>Rara vez (1)</t>
  </si>
  <si>
    <t>Catastrófico (3)</t>
  </si>
  <si>
    <t>Extrema</t>
  </si>
  <si>
    <t>Este riesgo si se llega a materializar tiene un impacto catastrófico en la Entidad.</t>
  </si>
  <si>
    <t xml:space="preserve">Realizar peticion constancia de no perdida de solicitudes
</t>
  </si>
  <si>
    <t xml:space="preserve">Fuerte
</t>
  </si>
  <si>
    <t>Fuerte</t>
  </si>
  <si>
    <t>Directamente</t>
  </si>
  <si>
    <t xml:space="preserve">
</t>
  </si>
  <si>
    <t/>
  </si>
  <si>
    <t>Los controles no ayudan a minimizar el impacto de la posible materialización del riesgo.</t>
  </si>
  <si>
    <t>Reducir</t>
  </si>
  <si>
    <t xml:space="preserve">
_______________
Solicitar a la oficina de archivo documentar certificar la no perdida de documentos.
</t>
  </si>
  <si>
    <t xml:space="preserve">
_______________
Jefe de Oficina
</t>
  </si>
  <si>
    <t xml:space="preserve">
_______________
Certificacion
</t>
  </si>
  <si>
    <t xml:space="preserve">
_______________
01/04/2020
</t>
  </si>
  <si>
    <t xml:space="preserve">
_______________
01/04/2021
</t>
  </si>
  <si>
    <t xml:space="preserve">
_______________
</t>
  </si>
  <si>
    <t>COBRO COACTIVO</t>
  </si>
  <si>
    <t>Uso indebido de información privilegiada</t>
  </si>
  <si>
    <t>el la ejecución del procedimiento de cobro coactivo</t>
  </si>
  <si>
    <t xml:space="preserve">N/A
</t>
  </si>
  <si>
    <t>Procesos de apoyo en el Sistema Integrado de Gestión</t>
  </si>
  <si>
    <t xml:space="preserve">Complicidad entre el funcionario que adelanta el proceso y el deudor
Amenazas o cohesión externa o interna
Conflicto de intereses no manifestados expresamente
</t>
  </si>
  <si>
    <t xml:space="preserve">Cambios de jefatura por cambios de gobierno
</t>
  </si>
  <si>
    <t xml:space="preserve">Acciones Disciplinarias
Perdida de recursos - No cobro
Procesos Penales
</t>
  </si>
  <si>
    <t>Improbable (2)</t>
  </si>
  <si>
    <t>Moderado (1)</t>
  </si>
  <si>
    <t>Moderada</t>
  </si>
  <si>
    <t>La información que se encuentra en la OAJ es de uso restringido por el coordinador y el profesional asignado para manejar el proceso, lo que dificulta que la información la obtenga un tercero, en caso de que se filtre la misma es fácil reconocer la persona que la divulgo y se pueden tomar las medidas disciplinarias y penales que ello conlleve.</t>
  </si>
  <si>
    <t xml:space="preserve">Verificar que el funcionario asignado para adelantar el proceso de cobro coactivo, no tenga conflicto de intereses; dicha validación se realizara suscribiendo un acta con el Coordinador y la Jefatura  cada vez que se asigne un proceso en reparto.
</t>
  </si>
  <si>
    <t>Aplicando el control se disminuye la probabilidad de que se materialice el riesgo, teniendo en cuenta que ya el profesional asume la responsabilidad de guardar reserva de toda la información a la que tenga acceso, lo que genera seguridad y se garantiza que los recursos se cobren en debida forma.</t>
  </si>
  <si>
    <t xml:space="preserve">Reportar  a la Oficina de Control Interno Disciplinario el evento
</t>
  </si>
  <si>
    <t xml:space="preserve">Jefatura
</t>
  </si>
  <si>
    <t xml:space="preserve">Oficio de Remisión
</t>
  </si>
  <si>
    <t>GESTIÓN DE COMPRAS Y CONTRATACIÓN</t>
  </si>
  <si>
    <t>Cumplimiento</t>
  </si>
  <si>
    <t>El riesgo se ubica en zona extrema ya que el impacto al generarse es catastrófico y es factible que se presente, ya que es un riesgo no controlado.</t>
  </si>
  <si>
    <t>Débil</t>
  </si>
  <si>
    <t>No disminuye</t>
  </si>
  <si>
    <t>GESTIÓN DIVULGACIÓN ESTRATÉGICA</t>
  </si>
  <si>
    <t>Decisiones ajustadas a intereses propios o de terceros</t>
  </si>
  <si>
    <t>Procesos misionales y estratégicos en el Sistema Integrado de Gestión</t>
  </si>
  <si>
    <t>Posible (3)</t>
  </si>
  <si>
    <t xml:space="preserve">Fuerte
Fuerte
Fuerte
Fuerte
</t>
  </si>
  <si>
    <t xml:space="preserve">Fuerte
Fuerte
</t>
  </si>
  <si>
    <t>CONTROL DE LA GESTIÓN DEL SERVICIO NOTARIAL</t>
  </si>
  <si>
    <t>Imagen</t>
  </si>
  <si>
    <t>Desvío de recursos físicos o económicos</t>
  </si>
  <si>
    <t>para favorecer un interés privado a través de la perdida de expediente.</t>
  </si>
  <si>
    <t>Ningún otro proceso en el Sistema Integrado de Gestión</t>
  </si>
  <si>
    <t xml:space="preserve">La carga laboral asignada, dificulta el estudio minucioso de los procesos a cargo, lo que podría conllevar  a los profesionales a ser laxos en el análisis y valoración de las conductas y a que se materialice el riesgo de prescripción y caducidad.
No existen espacios y mobiliario para recepción, ventanillas y salas de espera adecuadas y dignas para la atención de usuarios. 
Los planes del área no cuenta con presupuesto suficiente para el año, al igual que el número de expedientes aumenta diariamente y el recurso humano asignado  es insuficiente para atender en términos de oportunidad y calidad dicha labor; por lo anterior, se requiere de presupuesto para la contratación de prestación de servicios profesionales.
La falta de un aplicativo integral dificultan la trazabilidad de los procesos disciplinarios y su ubicación en tiempo real, así como la elaboración de informes y estadísticas.
</t>
  </si>
  <si>
    <t xml:space="preserve">Que se generen reducciones presupuestales y medidas de austeridad del gasto, que impacten desfavorablemente los recursos que se asignen al macroproceso de OIVC Notarial.
Cabios intempestivos del recurso humano asignado.
</t>
  </si>
  <si>
    <t xml:space="preserve">Dificultad en la adopción de decisiones frente a la investigación adelantada
Acción penal
Impedir que se ejerza la acción disciplinaria de manera efectiva
</t>
  </si>
  <si>
    <t>Mayor (2)</t>
  </si>
  <si>
    <t>Alta</t>
  </si>
  <si>
    <t>De acuerdo a la matriz de calor el riesgo muestra una factibilidad de que excepcionalñmente podría ocurrir, con una probabilidad de rara vez(1),  Impacto Mayor (2) y ubica el riesgo en una zona Alta.</t>
  </si>
  <si>
    <t xml:space="preserve">Fuerte
Fuerte
Fuerte
</t>
  </si>
  <si>
    <t xml:space="preserve">Digitalizar los expedientes  y actualizarlos en el sistema de información disciplinaria SID 
</t>
  </si>
  <si>
    <t>Con la implementación de los controles la matriz de calor muestra una reducción en la probabilidad de 2 cuadrantes, lo que le permite ubicar la probabilidad en una escala de Rara vez(1) , Impacto Mayor(2) y Czona de Riesgo Alta.</t>
  </si>
  <si>
    <t>GESTIÓN DE CONTROL REGISTRAL</t>
  </si>
  <si>
    <t xml:space="preserve">Registro de Instrumentos Públicos
Certificados de tradición y libertad de inmuebles
</t>
  </si>
  <si>
    <t xml:space="preserve">Abuso de poder
Desconocimiento del código de integridad por parte de los funcionarios que hacen parte del proceso
Conflicto de intereses
</t>
  </si>
  <si>
    <t xml:space="preserve">Huelgas, paros, desplazamientos masivos, migraciones, etc) que siendo previsibles puedan afectar positiva o negativamente los objetivos a cargo del proceso
Cambios de estrategias por cambios políticos.
Modificación en el presupuesto de funcionamiento para la SNR
Cambio frecuente de la normatividad
</t>
  </si>
  <si>
    <t xml:space="preserve">Impedir el conocimiento de la situación real de la ORIP
Afectar la toma de acciones preventivas y correctivas respecto de la situación real de la ORIP
Daño de imagen
Procesos Disciplinarios
</t>
  </si>
  <si>
    <t xml:space="preserve">El riesgo no se ha materializado, pero se considera de baja  probabilidad por los expertos debido a los controles  fuertes con que cuenta el proceso. El impacto seria moderado para la imagen de la entidad, por tratarse de un riesgo de corrupción. </t>
  </si>
  <si>
    <t xml:space="preserve">Realizar capacitaciones del código de integridad para los funcionarios que hacen parte del proceso
</t>
  </si>
  <si>
    <t xml:space="preserve">Asesor de la SDR
</t>
  </si>
  <si>
    <t xml:space="preserve">Capacitaciones evidenciadas a través de listas de asistencia 
</t>
  </si>
  <si>
    <t>CONTROL Y SEGUIMIENTO CONTRACTUAL</t>
  </si>
  <si>
    <t>GESTION DOCUMENTAL</t>
  </si>
  <si>
    <t xml:space="preserve">Desactualización de documentos del sistema de gestión de la calidad (guías, manuales, formatos, Procesos y Procedimientos) acordes a la normatividad vigente.
Falta de personal idóneo de manera permanente, responsable de la administración, operación y control de los archivos en las Regionales y las Oficinas de Registro.
Falta de conocimiento y aplicación de los procedimientos e instrumentos  archivísticos por parte de los directivos y personal responsable de los archivos, así como el incorrecto uso del SGD - IRIS.
Falta de recursos financieros para dotar a las oficinas a nivel nacional de infraestructura física, tecnológica y humana con el fin de cumplir con los procesos de archivos de la entidad.
Desarticulación entre los diferentes procesos de apoyo al Sistema de Gestión Documental, tales como:  (Calidad, Ambiental, Seguridad y Salud en el Trabajo, Seguridad de la Información, etc.) 
La Entidad no cuenta con un Sistema de Gestión Documental Electrónico que cumpla con requisitos que exige la normatividad archivística vigente.
Falta de medidas correctivas para quienes incumplan con los procesos de la gestión archivística.
</t>
  </si>
  <si>
    <t xml:space="preserve">Cambio de políticas y de la  normatividad en materia de archivos, la propiedad inmueble, o del postconflicto vigente.
Cambios en la Alta Dirección de la Entidad y a Nivel Nacional, que pone en riesgo la continuidad de los proyectos.
Problemas de orden público, e inseguridad que afecte el acceso,  la integridad o seguridad de los documentos misionales de la Entidad.
Recorte presupuestal  por parte del Gobierno Nacional en los recursos asignados para funcionamiento o por inversión.
Incidentes medioambientales que vulneren la integridad física de los documentos.
Falta de autonomía en el control de prestamos de documentacion por Entidades externas como el caso de la Fiscalía General de la Nación.
Visitas de control y vigilancia de Entidades de Control.
</t>
  </si>
  <si>
    <t xml:space="preserve">Altos costos por reprocesos archivísticos
Pérdida o alterac ión de documentos
Incremento de gastos por acciones jurídicas contra la entidad por pérdida de documentos.
Mayor desgaste administrativo y juridico en la reconstrucción de expedientes
Atomización de recursos y poca efectividad
Sanciones para la entidad por incumplimiento a la normatividad archivística
</t>
  </si>
  <si>
    <t>Probable (4)</t>
  </si>
  <si>
    <t>Si el riesgo se materializa el impacto es catastrofico</t>
  </si>
  <si>
    <t xml:space="preserve">Aplicar una lista de chequeo como herramienta del Diagnóstico de Archivos a oficinas de la SNR, con el fin de identificar el volumen y estado de los archivos y validar el cumplimiento de los procesos descritos en la normatividad archivística vigente.            
Realizar la verificación o validación de la elaboración de inventarios documentales aplicados adecuadamente, a través de las visitas técnicas del Grupo de Gestión Documental.
Participar en el proceso de reingenieria de la Entidad, mediante la identificación de puntos de control en la elaboración o actualización de procedimientos, formatos de controles, guías, instructivos, políticas, protocolos, etc., en los procesos de Gestión Documental.
Gestionar la adopción de controles de acceso lógico y físico para la implementación del Sistema de Gestión Documental para la SNR a Nivel Nacional.
</t>
  </si>
  <si>
    <t xml:space="preserve">Realizar visitas de seguimiento a planes de trabajo establecidos con las oficinas definidas en la vigencia.
Diseño y seguimiento de indicadores de los procesos archivísticos en apoyo con las regionales de la SNR.
</t>
  </si>
  <si>
    <t>Luego de aplicar los controles el riesgo sigue en extremo pero disminuyo en dos cuadrantes</t>
  </si>
  <si>
    <t xml:space="preserve">Informar mediante correo electrónico u oficio la materialización del riesgo por denuncias o actos de detección por parte de las entidades de control, a la Coordinación de Gestión Documental con el fin de iniciar la verificación de los expedientes causa de la denuncia, hallazgo o delito cometido e informar a Control Interno.
</t>
  </si>
  <si>
    <t xml:space="preserve">Director Técnico de Registro, Delegado de Registro o Dueño de Proceso (Nivel Cetral) o su delegado.
</t>
  </si>
  <si>
    <t xml:space="preserve">Correo Electronico u/o Oficio.
</t>
  </si>
  <si>
    <t>GESTIÓN SERVICIOS ADMINISTRATIVOS</t>
  </si>
  <si>
    <t>Financiero</t>
  </si>
  <si>
    <t xml:space="preserve">en favor de un tercero, asignados al rubro de viáticos por acción y omisión </t>
  </si>
  <si>
    <t xml:space="preserve">Falta de conocimiento de procedimientos desarrollados dentro de los diferentes procesos de GSA por parte de todos los funcionarios y contratistas de la SNR
Desconocimiento del procedimiento de legalización de viáticos por parte del comisionado
</t>
  </si>
  <si>
    <t xml:space="preserve">Incumplimiento con las normas de legalización de viáticos
Investigaciones administrativas
Afectación patrimonial
Afectaciones en las cuentas contables de gastos
</t>
  </si>
  <si>
    <t>Se tiene un riesgo improbable en su ocurrencia, ya que se tendría que demostrar dolo en el desvío de los recursos.</t>
  </si>
  <si>
    <t xml:space="preserve">Verificar en el aplicativo SIIF y Base de datos de Comisiones y Gastos de Viaje al Interior del País que la información coincida con la registrada en el formato de legalización del viaje.
Cotejar la veracidad del cargo de quien solicita la comisión en el formato de comisión de servicio al interior del país, así como de quien firma el formato de legalización, contra la base de datos de nomina de Talento Humano donde se encuentra el listado de los nombres de directivos quienes pueden solicitar comisiones.
Revisar paz y salvo a la hora en que un funcionario o contratista salga de la entidad
</t>
  </si>
  <si>
    <t xml:space="preserve">Retener la liquidación hasta tanto el funcionario o contratista no se encuentre al día en sus legalizaciones
</t>
  </si>
  <si>
    <t>Se tiene una ocurrencia calificada como rara vez, ya que se están implementando los controles para evitar la materialización del riesgo</t>
  </si>
  <si>
    <t xml:space="preserve">Crear el procedimiento de legalizaciones agregando las actividades de control 
Documentar el Procedimiento de Comisiones y Viáticos
_______________
</t>
  </si>
  <si>
    <t xml:space="preserve">Coordinación Administrativa
Coordinación Administrativa
_______________
</t>
  </si>
  <si>
    <t xml:space="preserve">Publicable del Procedimiento de legalizaciones enviado a Planeación
Procedimiento publicado
_______________
</t>
  </si>
  <si>
    <t xml:space="preserve">01/01/2020
01/01/2020
_______________
</t>
  </si>
  <si>
    <t xml:space="preserve">31/12/2020
31/08/2020
_______________
</t>
  </si>
  <si>
    <t xml:space="preserve">Aplicar y socializar el procedimiento de legalizaciones
</t>
  </si>
  <si>
    <t xml:space="preserve">Coordinación Administrativa
</t>
  </si>
  <si>
    <t xml:space="preserve">Evidencias de la socialización del procedimiento con los funcionarios y contratistas, una vez publicado.
</t>
  </si>
  <si>
    <t>GESTIÓN JURÍDICA REGISTRAL</t>
  </si>
  <si>
    <t xml:space="preserve">Desconocimiento y la no aplicacion de los controles y formatos para los procedimientos de expedicion y anulacion de certificados
sobrecarga laboral por falta de personal
</t>
  </si>
  <si>
    <t xml:space="preserve">Desconocimiento del usuario ante los tramites de registro
 intermediacion de terceros en los tramites de registro
</t>
  </si>
  <si>
    <t xml:space="preserve">Perdida de ingresos de la SNR
Favorecimiento a terceras personas
Desvio de los recursos publicos
</t>
  </si>
  <si>
    <t>explicacion por ORIP</t>
  </si>
  <si>
    <t xml:space="preserve">verificar las solicitudes  de expedicion de certificados excentos, radicadas por las entidades oficiales.
Verificar los documentos que soporten  la anulacion de los certificados de tradicion. 
</t>
  </si>
  <si>
    <t>Explicación por cada ORIP</t>
  </si>
  <si>
    <t xml:space="preserve">Crear procedimiento de expedicion de certificados excentos
evaluar otras acciones de acuerdo a las categorias de las orip
</t>
  </si>
  <si>
    <t>durante el desarrollo del procedimiento expedicion de certificados de tradicion y excentos.</t>
  </si>
  <si>
    <t>en la agilizacion de tramites de registro en las Orip</t>
  </si>
  <si>
    <t>Procesos misionales en el Sistema Integrado de Gestión</t>
  </si>
  <si>
    <t xml:space="preserve">Atraso en el registro de documentos en tramite en las ORIP's.
sobrecarga laboral por falta de personal
</t>
  </si>
  <si>
    <t xml:space="preserve">la intermediacion de terceros en los tramites de registro
 intermediacion de terceros en los tramites de registro
</t>
  </si>
  <si>
    <t xml:space="preserve">daño de imagen Instuticional
Favorecimiento a terceras personas
Desvio de los recursos publicos
</t>
  </si>
  <si>
    <t>explicacion Orip</t>
  </si>
  <si>
    <t xml:space="preserve">Monitorear los documentos pendientes por calificar a traves de los reportes estadisticos generados por los aplicativos misionales, que no cumplan con los terminos establecidos en ley.
</t>
  </si>
  <si>
    <t>Explicación ORIP</t>
  </si>
  <si>
    <t xml:space="preserve">elegir una muestra aleatoria de recibos fisicos de los documentos que fueron entregados al usuario y verificatrlo contra  las estadisticas de los documentos entregados, arrojadas por el aplicativo misional  de la orip. ( orip con materializaciondel riesgo)
</t>
  </si>
  <si>
    <t xml:space="preserve">Funcionario asignado y Coordinador tecnologico administrativo
</t>
  </si>
  <si>
    <t xml:space="preserve">Estadisticas de verificacion documentos entregados versus recibos encontrados
</t>
  </si>
  <si>
    <t>GESTIÓN TECNOLÓGICO Y ADMINISTRATIVA</t>
  </si>
  <si>
    <t>durante la  conciliacion de los ingresos y anticipados diarios en la Orip</t>
  </si>
  <si>
    <t xml:space="preserve">Desconocimiento, falta de seguimiento y monitoreo a los controles y aplicativos establecidos para el desarrollo de actividades y procedimientos misionales de la orip
Falta de apropiación de los principios y valores contemplados en el código de ética de la entidad.
</t>
  </si>
  <si>
    <t xml:space="preserve">desactualizacion y falta de controles en los aplicativos misionales y contables 
la intermediacion de terceros en los tramites de registro
</t>
  </si>
  <si>
    <t xml:space="preserve">perdida de ingresos de la SNR
favorecimiento a terceras personas
desvio de los recursos publicos
</t>
  </si>
  <si>
    <t>Explicación por ORIP</t>
  </si>
  <si>
    <t xml:space="preserve">Verificar diariamente la conciliacion de los ingresos y anticipados 
</t>
  </si>
  <si>
    <t xml:space="preserve">Verificar aleatoriamente en un porcentaje del (10%) las   consignaciones de los anticipados versus las conciliaciones realizadas por la orip 
</t>
  </si>
  <si>
    <t xml:space="preserve">Coordinador de Gestion tecnologica y Administrativa y/o  Registrador
</t>
  </si>
  <si>
    <t xml:space="preserve">Oficio y/o acta de constancia de la revision , con las observaciones de acuerdo a las evidencias encontradas
</t>
  </si>
  <si>
    <t>durante el proceso de registro de documentos</t>
  </si>
  <si>
    <t xml:space="preserve">Falta de apropiación de los principios y valores contemplados en el código de ética de la entidad.
Falta de apropiación de los principios y valores contemplados en el código de ética de la entidad.
</t>
  </si>
  <si>
    <t xml:space="preserve">Intereses  personales de terceros en el proceso de registro
la intermediacion de terceros en los tramites de registro
</t>
  </si>
  <si>
    <t xml:space="preserve">Afectacion en la asignacion de funciones y trabajo en equipo en el personal de las orip
favorecimiento a terceras personas
desvio de los recursos publicos
</t>
  </si>
  <si>
    <t xml:space="preserve">verificar el adecuado monitoreo y control del procedimiento de guarda y custodia del archivo temporal y misional, dejando registro del prestamo de los documentos a los interesados del proceso misional y entes de control.
</t>
  </si>
  <si>
    <t xml:space="preserve">Disminuir el prestamo de documentos de los archivos temporales y misionales en las orip que cuenten con linea de produccion, en los casos donde se presente solo  alta complejidad juridica
Designar un responsable del archivo misional y temporal
</t>
  </si>
  <si>
    <t xml:space="preserve">Funcionario deseignado ,Coordinador Gestion Juridica Registral, Coordinador de Gestion Tecnologica Y/o Registrador
Funcionario designado ,Registrador y/o  coordinador gestion Tecnologico y Administrativo 
</t>
  </si>
  <si>
    <t xml:space="preserve">Registro prestamo de documentos especificacione pertinentes del prestamo
Oficio designado el encargado
</t>
  </si>
  <si>
    <t>INSPECCIÓN DE LA GESTIÓN DEL SERVICIO NOTARIAL</t>
  </si>
  <si>
    <t>Procesos estratégicos en el Sistema Integrado de Gestión</t>
  </si>
  <si>
    <t xml:space="preserve">No identificar las falencias o deficiencias administrativas, financieras o jurídicas en la operación normal de las notarías y que pueden interferir con la prestación del servicio notarial
Sanciones Administrativas y Disciplinarias
</t>
  </si>
  <si>
    <t>La probabilidad del riesgo se determino como probable, aunque no se a pesentando un caso de corrupciòn, ela zona de ubicaciòn del riesgo es extrema.</t>
  </si>
  <si>
    <t xml:space="preserve">
* Si el riesgo se presenta incluir este plan en el Sistema de Administración de Acciones Preventivas y Correctivas con fuente -Administración de riesgos (contingencia)-
</t>
  </si>
  <si>
    <t>GESTIÓN DE INSPECCIÓN Y VIGILANCIA REGISTRAL.</t>
  </si>
  <si>
    <t>durante la ejecucion de las visitas</t>
  </si>
  <si>
    <t xml:space="preserve">Procesos y procedimientos de la IVC sin foque en riesgos.
Desconocimiento de los métodos de identificación, valoración y monitoreo de riesgos
Abuso del poder
Desconocimiento del código de integridad por parte de los funcionarios que hacen parte del proceso
</t>
  </si>
  <si>
    <t xml:space="preserve">El riesgo no se ha materializado, pero se considera de baja  probabilidad por los expertos debido al control fuertes con que cuenta el proceso. El impacto seria moderado para la imagen de la entidad, por tratarse de un riesgo de corrupción. </t>
  </si>
  <si>
    <t xml:space="preserve">Verificar  la información plasmada en la lista de chequeo versus la información presentada por el visitador.
</t>
  </si>
  <si>
    <t>El riesgo se encuentra en la minima probabilidad de ocurrencia, teniendo en cuenta que el control es fuerte.</t>
  </si>
  <si>
    <t xml:space="preserve">Actualización de procesos y procedimientos con enfoque en riesgos 
Realizar capacitaciones sobre aplicación de metodologias de riesogos e identificación de causa raíz
Preparar visita a una ORIP para aplicar el método con enfoque a riesgos
Realizar capacitaciones del código de integridad para los funcionarios que hacen parte del proceso
</t>
  </si>
  <si>
    <t xml:space="preserve">Lider de proceso 
Asesor de la SDR
Lider de Proceso
Asesor de la SDR
</t>
  </si>
  <si>
    <t xml:space="preserve">Procesos y procedimientos actualizados 
Capacitaciones evidenciadas a través de listas de asistencia 
Documento del análisis de causas para la realización de una visita, aplicando el método de IVC con enfoque en riesgos
Capacitaciones evidenciadas a través de listas de asistencia 
</t>
  </si>
  <si>
    <t>GESTIÓN DISCIPLINARIA INTERNA</t>
  </si>
  <si>
    <t>durante la evaluación de una noticia disciplinaria o en el desarrollo de una indagación, investigación o decisión en primera instancia de procesos disciplinarios</t>
  </si>
  <si>
    <t xml:space="preserve">Potencial Abuso de poder
Potencial conflicto de intereses por parte del personal de la Oficina de Control Disciplinario Interno para adelantar procesos disciplinarios
Potencial manipulación que conlleve a perdida de información contenida en expedientes documentales de procesos disciplinarios
</t>
  </si>
  <si>
    <t xml:space="preserve">Influencia de personal externo al proceso de control disciplinario Interno o SNR en actos de corrupción 
</t>
  </si>
  <si>
    <t xml:space="preserve">Proferir fallos en contra de la Ley
Comisión de delitos punibles por parte del funcionario
Impunidad frente a delitos contra la Administración Pública
</t>
  </si>
  <si>
    <t xml:space="preserve">Teniendo en cuenta el nivel de complejidad de una decisión disciplinaria emitida por los Abogados Instructores o Sustanciadores de la Oficina de Control Disciplinario Interno, hay posibilidad media que suceda una desviación de dichas decisiones ajustadas a intereses propios o de terceros, lo que podria impactar negativamente sobre los procesos de la Superintendencia de Notariado y Registro, al materializarse impunidad en hechos que atenten contra la administración pública y la transparencia de la Entidad. </t>
  </si>
  <si>
    <t xml:space="preserve">Evaluar las Noticias Disciplinarias previo al reparto al Grupo de Abogados de la OCDI mediante reunion semanal con el profesional de PQRSD y el jefe de la OCDI a traves de las actas de evaluacion de noticia disciplinaria.
Efectuar seguimiento semestral de los compromisos laborales y comportamentales a los  funcionarios de la Oficina de Control Disciplinario Interno por parte del Jefe de la OCDI a traves de las evaluaciones de desempeño.
Digitalizar el expediente fisico cada vez que se efectue el reparto o haya reasignacion de expediente por parte del tecnico del SIID, con el fin de controlar  la potencial manipulación de expedientes físicos a través de permanente digitalización de expedientes.
</t>
  </si>
  <si>
    <t xml:space="preserve">Revisar permanentemente los procesos que cambiaron de etapa disciplinaria, efectuando reasignación de expedientes por parte del Jefe de la OCDI de acuerdo a grupos de trabajo organizados a traves de las actas de reasignacion. 
</t>
  </si>
  <si>
    <t>Aplicados los controles establecidos, la  probabilidad de ocurrencia del Riesgo de Evaluación tardía, manipulada y/o contraria a la ley, de una noticia disciplinaria, indagación, investigación o decisión en primera instancia de procesos disciplinarios es de rara vez teniendo en cuenta que se efectuará semanalmente la evaluación de noticias disciplinarias entre el Jefe de la Oficina y Abogado PQRSD con el fin de determinar objetivamente la actuación disciplinaria  a lugar. Asi mismo, se evaluará el componente ético del personal de la OCDI, a través de la evaluación de desempeño y se digitalizaran los expedientes fisicos cada vez que se efectue el reparto o haya reasignacion de expediente. Finalmente de manera detectiva, se evaluará y realizará la reasignación de los expedientes por cada etapa procesal, garantizando que los procesos sean adelantados por varios profesionales, sin embargo en caso de que se llegue a materializar el impacto sera mayor.</t>
  </si>
  <si>
    <t xml:space="preserve">Realizar sensibilizaciones internas sobre los Principios y Valores y Código de Etica de la SNR al personal organico de la OCDI. 
_______________
Efectuar seguimiento al número de Núlidades efectuadas en el Trimestre y sus razones, reflejandolos en el Informe de Gestión. 
</t>
  </si>
  <si>
    <t xml:space="preserve">Jefe Oficina Control Disciplinario Interno
_______________
Jefe Oficina Control Disciplinario Interno
</t>
  </si>
  <si>
    <t xml:space="preserve"> Actas de Reunión
_______________
Informe de Gestión. 
</t>
  </si>
  <si>
    <t xml:space="preserve">02/01/2020
_______________
02/01/2020
</t>
  </si>
  <si>
    <t xml:space="preserve">25/12/2020
_______________
25/12/2020
</t>
  </si>
  <si>
    <t xml:space="preserve">Aperturar proceso disciplinario con el fin de determinar el nivel de responsabilidad y culpabilidad del personal que tenía asignado el proceso presuntamente ajustado a beneficio propio o de terceros
</t>
  </si>
  <si>
    <t xml:space="preserve">Jefe Oficina de Control Disciplinario Interno
</t>
  </si>
  <si>
    <t xml:space="preserve">Auto de Indagación y/o Investigación disciplinaria.
</t>
  </si>
  <si>
    <t>GESTIÓN PAGOS (PROCESO EN CONSTRUCCIÓN)</t>
  </si>
  <si>
    <t>por acción u omisión se  duplican  los pagos, desviando la gestión de lo público para el beneficio de un particular</t>
  </si>
  <si>
    <t xml:space="preserve">Doble radicación de la cuenta por pagar en correspondencia
Deficiente revisión de los  documentos que soportan los pagos
Insuficiencia de controles  en el procedimiento de pagos 
La desarticulación de los procesos que sirven de insumo para desarrollar  las actividades del proceso de pagaos 
La inexistencia de procedimientos, manuales o guias, para desarrollar actividades claves del proceso
inoportunidad en la entrega de la información para generar los pagos confome a las diferentes cadenas preseupuestales 
No se realizan o terminan la totalidad de las cadenas presupuestales para la realización de los pagos por diferentes conceptos.
</t>
  </si>
  <si>
    <t xml:space="preserve">Perdida de imagen institucional.
Hallazgos por parte de entes de control.
Procesos administrativos, dsciplinarios  y/o sancionatorios.
</t>
  </si>
  <si>
    <t>Probabilidad: Conforme a la información  estadística que reposa en los  expedientes del proceso, este riesgo  no se ha materializado  en los   últimos  cinco años.
Impacto:  Su resultado obedece a las respuestas  al cuestionario definido para este fin.</t>
  </si>
  <si>
    <t xml:space="preserve">Mensualmente  y antes de que se  cierre el preriodo contable y presupuestal  el funcionario designado, con el fin de verificar si existen ordenes de pago  en estado pagadas o autorizadas dobles, exporta el CEN  de pagos  del SIIF nación, inspecciona el reporte,  en caso de  evidenciar desviaciones,  informa al coordinador de tesoreria y al funcionario que ejecutó el pago, mediante correo electrónico, para que se solicite el reintegro del dinero.  de lo contrario, informa al coordinador de tesoreria  que no existen novedades   de pagos dobles en el CEN  de pagos
Cada vez que se va a realizar un pago el funcionario encargado, revisa  la tipologia a que corresponde  y los soportes documentales  con el fin de evitar que se realicen pagos sin el cumplimiento de los requisitos legales y con los documentos incompletos;  en caso de evidenciar desviaciones, solicita al proceso proveedor los documentos faltantes mediante correo electrónico;  en caso contrario continua con el proceso de pagos
Evidencia: correo electronico de notificación
</t>
  </si>
  <si>
    <t>conforme a la ejecución de los controles existe una probabilidad alta de su materialización, por lo tanto es necesario realizar actividades de control adicionales; las cuales se encuentran incluidas  en esta misma matriz   en la seccion "Acciones para fortalecer la gestión del riesgo u oportunidad según la valoración"  definidos como "Acciones para fortalecer la gestión del riesgo u oportunidad según la valoración" las cuales se encuentran en ejecución</t>
  </si>
  <si>
    <t xml:space="preserve">Incluir en la documentación del procedimiento de pagos a terceros un control que permita garantizar el cumplimiento de la totalidad de los aspectos contenida en la lista de verificación y tipologias de contratos.
Estandarizar los requisitos anexos a la cuenta de cobro por tipologia de contrato
Realizar una lista de de chequeo conforme a la tipologia del contrato, dando cumpliminto a los requisitos establecidos en el procedimiento y las circulares inernas para el tramite del pago
_______________
</t>
  </si>
  <si>
    <t xml:space="preserve">Grupo de Tesoreria 
Grupo de Tesoreria 
Grupo de Tesoreria 
_______________
</t>
  </si>
  <si>
    <t xml:space="preserve">Procedimiento de pagos institucionales actualizado
documento que contenga la estandarizacion de los requisitos documentales, según cada tipología depago.
Lista de chequeo de la documentación por tipología de contrato.
_______________
</t>
  </si>
  <si>
    <t xml:space="preserve">01/07/2020
01/07/2020
01/07/2020
_______________
</t>
  </si>
  <si>
    <t xml:space="preserve">31/10/2020
30/11/2020
30/11/2020
_______________
</t>
  </si>
  <si>
    <t>GESTIÓN PERMANENCIA DEL TALENTO HUMANO</t>
  </si>
  <si>
    <t xml:space="preserve">al liquidar inadecuadamente la cantidad de novedades por concepto de incapacidad registradas en el proceso de nómina para desviar la gestión de lo público </t>
  </si>
  <si>
    <t xml:space="preserve">Moderado
Fuerte
</t>
  </si>
  <si>
    <t>Moderado</t>
  </si>
  <si>
    <t xml:space="preserve">Débil
</t>
  </si>
  <si>
    <t xml:space="preserve">Moderado
</t>
  </si>
  <si>
    <t xml:space="preserve">Cronograma de reingeniería:
1. Revisar los objetivos del proceso
2. Actualizar los flujogramas del proceso
3. Elaborar y/o actualizar la documentación asociada
4. Revisar los indicadores del proceso
5. Revisar los riesgos del proceso
_______________
</t>
  </si>
  <si>
    <t>al liquidar inadecuadamente el pago de las Cesantías en el mes 13, generando doble valor pagado, para desviar la gestión de lo público.</t>
  </si>
  <si>
    <t xml:space="preserve">Investigaciones disciplinarias y penales
Sanciones
Afectación patrimonial
</t>
  </si>
  <si>
    <t>GESTIÓN RECAUDO Y SUBSIDIOS NOTARIALES</t>
  </si>
  <si>
    <t>Realización de cobros indebidos</t>
  </si>
  <si>
    <t>para Generar pagos de subsidios a notarios que no cumplen los requisitos para este derecho</t>
  </si>
  <si>
    <t xml:space="preserve">Aplicativo de nomina pagos de subsidios obsoleto sin actulizaciones y sin soporte tecnico
Internet y comunicaciones deficientes, para el manejo de la infomacion 
Planta de personal insuficiente,  con alto grado de rotacion (contratistas)
</t>
  </si>
  <si>
    <t xml:space="preserve">Inadecuado manejo y falta de capacitacion del SIIN por parte de los notarios.
La no utilizacion del SIIN por parte de todas las notarias del pais
</t>
  </si>
  <si>
    <t xml:space="preserve">Un proceso investigativo para establecer la causa, si este se debio a la falta de aplicativos actualizados que garanticen un mejor analisis y revision de la inforrnmacion y se solicita la devolucion del dinero abonado
</t>
  </si>
  <si>
    <t xml:space="preserve">El Riesgo puede materializarse al no contar con unos aplicativos automatizados y eficientes  que cambien las labores manuales de digitacion de cada Informe Estadistico Notarial, por una  forma de analizar sobre procesos y resultados.  Al  no contar con una  herramienta basada en tecnologias avanzadas el impacto de que se materialice el riesgo pueda generar tremites administrativos y juridicos al solictar la devolucion del subsidio pagado </t>
  </si>
  <si>
    <t xml:space="preserve">Revison y registro en el aplicativo SIIN y en el formato de registro, de cada Informe Estadistico por  cada funcionario o contratista encargado de las notarias
Revison y verificacion de cada unos de los Informes Estadisticos Notariales contra el formato diligenciado por los funcionarios o contratistas encargados.
</t>
  </si>
  <si>
    <t xml:space="preserve">
Fuerte
</t>
  </si>
  <si>
    <t>Luego de aplicar controles el riesgo queda en zona moderada disminuyendo la probabilidad de ocurrencia.</t>
  </si>
  <si>
    <t>REPRESENTACIÓN JUDICIAL</t>
  </si>
  <si>
    <t>en la contestación de las demandas.</t>
  </si>
  <si>
    <t xml:space="preserve">La atención de procesos  judiciales requiere de perfiles con experiencia y destrezas  en litigios judiciales.
Alta rotacion de personal contratista
Falta de un sistema de información para el seguimiento de los procesos y conciliaciones.
Falta de recursos financieros para la ejecucion de las actividades del proceso
Insuficienccia presupuestal para la provicion en cuentas por pagar de las sentencias
</t>
  </si>
  <si>
    <t xml:space="preserve">Cambios de normatividad.
Los fenomenos sociales, emergencias economicas, sociales, sanitarias y ecologias y paros
Cambios de jefatura por cambios de gobierno
</t>
  </si>
  <si>
    <t xml:space="preserve">Afectación presupuesto de la entidad
Sanciones Disciplinarias
</t>
  </si>
  <si>
    <t>Frente a las actuaciones de los apoderados externos existe un control frente al control de los términos sin embargo, en lo que se refiere al analisis o argumentación para la defensa judicial el ejercicio es unico y wexclusivo del apoderado asignado al caso.</t>
  </si>
  <si>
    <t xml:space="preserve">Cotejar por parte del Coordinado y/o lider del proceso,  los informes poresentados por los abogados de representación judicial, en las cuentas de cobro mensuales.
verificar  por parte del comité de conciliación de la Entidad, las fichas tecnicas presentadas ante ellos mediante las cuales toman las decisiones frente al proceso, cada vez que llegue una solicitud nde conciliación u accion de repetición.
Cotejar por parte de la coordinación la información suminastrada mediante correo electronico enviado a demanda por parte del contratista que realiza el seguimiento de los procesos judiciales.
Validar por parte del funcioanrio encargado,  la Política de custodia de la información notificada a la SNR respecto de los procesos judiciales a demanda.
</t>
  </si>
  <si>
    <t xml:space="preserve">Débil
Débil
Débil
Débil
</t>
  </si>
  <si>
    <t xml:space="preserve">Designación de un nuevo apoderado para que continue con la litis
</t>
  </si>
  <si>
    <t>Con el proceso de reingenieria que se está adelantando en la Oficina Asesora Jurídica de la mano con la Oficina Asesora de Planeación, se esta realizando la revisión y actualización de los controles.</t>
  </si>
  <si>
    <t xml:space="preserve">Documentar los controles en el flujo del proceso
Documentar los controles en el flujo del proceso
Documentar los controles en el flujo del proceso
Documentar los controles en el flujo del proceso
_______________
</t>
  </si>
  <si>
    <t xml:space="preserve">Coordinador Grupo y Facilitador
Coordinador Grupo y Facilitador
Coordinador Grupo y Facilitador
Coordinador Grupo y Facilitador
_______________
</t>
  </si>
  <si>
    <t xml:space="preserve">Flujos con controles
Flujos con controles
Flujos con controles
Flujos con controles
_______________
</t>
  </si>
  <si>
    <t xml:space="preserve">08/05/2020
08/05/2020
08/05/2020
08/05/2020
_______________
</t>
  </si>
  <si>
    <t xml:space="preserve">30/06/2020
30/06/2020
30/06/2020
30/06/2020
_______________
</t>
  </si>
  <si>
    <t>GESTIÓN DE VINCULACIÓN DEL TALENTO HUMANO</t>
  </si>
  <si>
    <t xml:space="preserve">Cronograma de trabajo reingenieria
1. Revisar los objetivos del proceso
2. Actualizar los flujogramas del proceso
3. Elaborar y/o actualizar la documentación asociada
4. Revisar los indicadores del proceso
5. Revisar los riesgos del proceso
_______________
</t>
  </si>
  <si>
    <t>GESTIÓN INCORPORACION DE TECNOLOGIA</t>
  </si>
  <si>
    <t>Incumplimiento de compromisos</t>
  </si>
  <si>
    <t>para que por acción u omisión, uso de poder, se adquiera hardware y software para favorecerlos, buscando la desvición de lo público..</t>
  </si>
  <si>
    <t xml:space="preserve">Elaboración de contratos tecnológicos sin el aval y/o participación de la OTI, cuando sean presentados por otras áreas
Realización incompleta o incorrecta de información para el desarrollo del contrato
Negligencia laboral por alguna de las dos partes involucradas en el contrato
</t>
  </si>
  <si>
    <t xml:space="preserve">Soborno
Negligencia laboral por alguna de las dos partes involucradas en el contrato
</t>
  </si>
  <si>
    <t xml:space="preserve">Desacato de funciones e inobservancia de procedimientos internos de la SNR y procesos disciplinarios
Retraso del proyecto y procesos inadeacuados
Sanciones administrativas o procesos disciplinarios a los responsables 
Retraso del proyecto y procesos inadeacuados
Sanciones administrativas o procesos disciplinarios a los responsables 
</t>
  </si>
  <si>
    <t>Identificación del riesgo, como prevención. La falta de transparencia y de integridad, el alto grado de discrecionalidad, la ausencia de regulación, la infidelidad, posibles funcionarios que crean que tienen salarios bajos, los sesgos de confianza o sobre confianza, los sesgos de adaptación y la conformidad del empleado que se acostumbra a lo irregular, constituyen amenazas potenciales para la seguridad en los negocios y exponen a la entidad a una mayor exposición a la corrupción.</t>
  </si>
  <si>
    <t xml:space="preserve">Circular 002 y 0236 de 2018, por parte de las Jefaturas de áreas de la SNR, solicitantes, cuando haya lugar. Circulares en repositorio del área de Divulgación. Evidencia en procedimiento de Recepción de evaluación de solicitudes, publicado en la web SNR
Cláusula de confidencialidad de la información en los tipos de contratos a quien delegue la Jefatura de la OTI; documentado en las Políticas de Seguridad de la Información, cada vez que se realice un contrato en el área de Tecnología de la SNR.
Área de contratación de la SNR apoya a la revisión de contratos
La OTI acoge la campaña divulgada por correo de Comunicaciones por parte de la OAP sobre Anticorrupción - OAP de los días 11 de Junio, 7 de Julio del 2020 y los pasos a seguir en caso de materialización de riesgo de corrupción socializada el día 26 de agosto 2020, así como la normatividad de la Secretaria de Transparencia de Colombia
Designación de supervisores de contratos e informes de seguimieno
</t>
  </si>
  <si>
    <t xml:space="preserve">Fuerte
Fuerte
Fuerte
Fuerte
Fuerte
</t>
  </si>
  <si>
    <t xml:space="preserve">Moderado
Fuerte
Fuerte
Fuerte
Fuerte
</t>
  </si>
  <si>
    <t xml:space="preserve">Utilizacion de herramienta SECOP
Área de contratación de la SNR apoya a la revisión de contratos
</t>
  </si>
  <si>
    <t>Aunque se disminuye una escala de probabilidad, es necesario, evitar que se materialice el presente riesgo.</t>
  </si>
  <si>
    <t xml:space="preserve">Ajustar circular 002 y enviar por divulgación a la SNR a las partes involucradas
_______________
</t>
  </si>
  <si>
    <t xml:space="preserve">Profesional Especializados OTI
_______________
</t>
  </si>
  <si>
    <t xml:space="preserve">Circular y su divulgacion
_______________
</t>
  </si>
  <si>
    <t xml:space="preserve">01/02/2020
_______________
</t>
  </si>
  <si>
    <t xml:space="preserve">29/02/2020
_______________
</t>
  </si>
  <si>
    <t xml:space="preserve">Establecer acuerdos de gestión para seguimiento y control de contratos de T.I
 	Capacitación de riesgos de corrupción y Sarlaft con funcionarios de la oficina Asesora de Planeación en la Superintendencia Financiera de Colombia y Socialización en la OTI.
Dar continuidad con la realización periodica de informes de supervión de contratos de T.I.
_______________
</t>
  </si>
  <si>
    <t xml:space="preserve">Jefatura OTI
Profesional Esp. Oti
Profesional Esp. Oti o Jefatura
_______________
</t>
  </si>
  <si>
    <t xml:space="preserve">Acuerdo de gestion y cargue a strategos.
Presentación y acta
3 Informes de supervisión
_______________
</t>
  </si>
  <si>
    <t xml:space="preserve">15/03/2020
01/02/2020
01/02/2020
_______________
</t>
  </si>
  <si>
    <t xml:space="preserve">30/12/2020
30/03/2020
30/10/2020
_______________
</t>
  </si>
  <si>
    <t>GESTIÓN PARA LA FORMALIZACIÓN DE PREDIOS RURALES Y URBANOS</t>
  </si>
  <si>
    <t>Inexactitud</t>
  </si>
  <si>
    <t xml:space="preserve">Registro de Instrumentos Públicos
Certificados de tradición y libertad de inmuebles
Consulta en la Ventanilla Única de Registro - VUR
Consulta Índice de Propietarios
</t>
  </si>
  <si>
    <t xml:space="preserve">La alta rotación de contratistas y la interrupción de su labor por tramite de orden contractual. 
No se cuenta con información sistematizada.
No existen puestos de trabajo suficientes para el alto numero de contratistas en cada una de las oficinas. Adicionalmente se presenta escasez de equipos de computo herramientas como scanner, teléfonos, entre otros, que conllevan a presentar este ítem como una debilidad.
Conflicto de intereses (evaluar), conveios, hacer firmar formatos, etc
</t>
  </si>
  <si>
    <t xml:space="preserve">Disparidad de conceptos jurídicos y procedimentales en algunos pasos del proceso con las otras entidades
Demoras en el otorgamiento de facultades de cesión a título gratuito por parte del Consejo Municipal a los respectivos alcaldes 
Falta de interes por parte de la comunidad para ser participe de los procesos 
Se detecta que no existe una clara sinergia con los entes territoriales o entidades publicas
</t>
  </si>
  <si>
    <t xml:space="preserve">investigaciones disciplinarias
Revocatoria de la Titulación
Daño de la imagen institucional
</t>
  </si>
  <si>
    <t>Durante el establecimiento del peroceso de verificacion de requisitos de los posibles beneficiarios del porgama de formalizacion, los funcionarios que ejercen las diferentes actividades, pueden incurrir en la alteracion de la informacion, lo que afecta el cumplimiento del objetivo del proceso. Proncipalemente al no contar con sistemas de informacion que no sean sujetos de ser vulnerados.</t>
  </si>
  <si>
    <t xml:space="preserve">Revisar la base de datos  con el cruce de Información entre los posibles beneficiarios y la base de datos aportada por FONVIVIENDA
Disponiblidad de consulta de sistema GEOPortal
Estructurar base de datos con el cruce de Información entre los posibles beneficiarios y la informacion de  SIR y Folio Magnético
</t>
  </si>
  <si>
    <t xml:space="preserve">Verificar el cumplimiento de requisitos minimos para ser beneficiario de una titulacion de predios
Revisar la base de datos  con el cruce de Información entre los posibles beneficiarios y la base de datos aportada por FONVIVIENDA
Disponiblidad de consulta de sistema GEOPortal
Estructurar base de datos con el cruce de Información entre los posibles beneficiarios y la informacion de  SIR y Folio Magnético
</t>
  </si>
  <si>
    <t>Al  materializarse el riesgo, los funcioanrios se pueden ver iniciados en investigaciones disciplinarias, se puede presentar la revocatoria de la titulacion ocasionando reprocesos, afectando la imagen y credibilidad institucional.</t>
  </si>
  <si>
    <t>Reportes permanentes sobre la gestion del proceso de formalizacion
*   Si el riesgo se presenta incluir este plan en el Plan de Mejoramiento con fuente -Administración de riesgos (contingencia)-</t>
  </si>
  <si>
    <t xml:space="preserve">Grupo Interno Gestion Registral para el saneamiento y formalización de la propiedad inmobiliaria
</t>
  </si>
  <si>
    <t xml:space="preserve">Informe mensual
</t>
  </si>
  <si>
    <t>MAPA DE RIESGOS INSTITUCIONALES</t>
  </si>
  <si>
    <t>POLÍTICAS Y PLANEACIÓN INSTITUCIONAL</t>
  </si>
  <si>
    <t xml:space="preserve">Riesgo de Gestión </t>
  </si>
  <si>
    <t>Estratégico</t>
  </si>
  <si>
    <t>Moderado (3)</t>
  </si>
  <si>
    <t>FORMULACIÓN Y EVALUACIÓN DE PROYECTOS DE INVERSIÓN</t>
  </si>
  <si>
    <t>Insignificante (1)</t>
  </si>
  <si>
    <t>Aunque  no se cuenta con el personal idóneo y suficiente para el desarrollo de las tareas del proceso de Formulación y Evaluación de Proyectos, la probabilidad del impacto es insignificante.</t>
  </si>
  <si>
    <t>Menor (2)</t>
  </si>
  <si>
    <t>Inadecuada implementación de políticas, normas, estándares, planes y/o programas</t>
  </si>
  <si>
    <t>Incumplimiento legal</t>
  </si>
  <si>
    <t>SEGUIMIENTO AL SERVICIO VENTANILLA ÚNICA DE REGISTRO VUR</t>
  </si>
  <si>
    <t>Casi seguro (5)</t>
  </si>
  <si>
    <t>Incumplimiento en la entrega de los resultados e impacto previstos</t>
  </si>
  <si>
    <t>Explicación por la ORIP</t>
  </si>
  <si>
    <t>Incumplimiento de los objetivos establecidos</t>
  </si>
  <si>
    <t xml:space="preserve">en el procedimiento de devoluciones de dinero, ante el incumplimiento de los terminos establecidos en las orip para gestionar el tramite </t>
  </si>
  <si>
    <t xml:space="preserve">sobrecarga laboral por falta de personal
Desconocimiento, falta de seguimiento y monitoreo a los controles y aplicativos establecidos para el desarrollo de actividades y procedimientos misionales de la orip
Falta controles estandarizados en el procedimiento devoluciones de dinero para consolidacion de las solicitudes entre orip seccional y orip principal
</t>
  </si>
  <si>
    <t xml:space="preserve">Incumplimiento de los requisitos establecidos por los usuario para gestionar las devoluciones de dinero  
falta de bancarizacion de los interesados para gestionar las devoluciones de dinero  
Desconocimiento del usuario ante los tramites de registro
</t>
  </si>
  <si>
    <t xml:space="preserve">Incumplimiento de funciones asignadas y aumento de carga laboral
Rechazo del tramite por incumplimiento de los requisitos establecido
Vencimiento e incumplimiento de los terminos establecidos para las orip gestionar los tramites de solicitud de devolucion
Solicitudes incompletas y fuera de terminos establecidos resolucion de devoluciones de dinero
Atraso del tramite por incumplimiento de los requisitos establecidos
</t>
  </si>
  <si>
    <t xml:space="preserve">Monitorear la trazabilidad de las solicitudes y los tiempos de las devoluciones que ingresan a la Orip  
</t>
  </si>
  <si>
    <t xml:space="preserve">plantear de acuerdo a las categorias
</t>
  </si>
  <si>
    <t xml:space="preserve">31/12/2020
31/12/2020
_______________
</t>
  </si>
  <si>
    <t xml:space="preserve">01/03/2020
01/03/2020
_______________
</t>
  </si>
  <si>
    <t>para elaborar un proceso estratégico del Sistema de Gestión de Seguridad de la Información</t>
  </si>
  <si>
    <t xml:space="preserve">Falta implementar un Sistema de Gestión de Seguridad y Privacidad de la Información- SGSI en la SNR y sus productos asociados 
Realización incompleta o incorrecta de información para el desarrollo del contrato
Negligencia laboral por alguna de las dos partes involucradas en el contrato
</t>
  </si>
  <si>
    <t xml:space="preserve">Introducción de hackers y/o Crackers a los sistemas de información
Negligencia laboral por alguna de las dos partes involucradas en el contrato
</t>
  </si>
  <si>
    <t xml:space="preserve">Existencia de ciber-delincuentes y como consecuencia podriamos los funcionarios realizar conductas que pueden convertirnos fácilmente en víctimas. (Ataques informáticos)
Retraso del proyecto y procesos inadeacuados
Sanciones administrativas o procesos disciplinarios a los responsables 
Retraso del proyecto y procesos inadeacuados
Sanciones administrativas o procesos disciplinarios a los responsables 
</t>
  </si>
  <si>
    <t>Así como existen riesgos de procesos (ISO 9001) también es importante identificar riesgos de Seguridad de la Información - SGSI (ISO 27001), motivo por el que se ve la necesidad de crear e implementar Proceso a nivel estratégico, procedimientos y riesgos que permitan identificar los controles necesarios, siendo este tema transversal a todas las áreas de la SNR..</t>
  </si>
  <si>
    <t xml:space="preserve">Crear el Sistema de Gestion de Seguridad de la Información en la SNR
Designar líderes del Sistema de Gestión de Seguridad de la información
</t>
  </si>
  <si>
    <t xml:space="preserve">Asignar y delegar personal idoneo con rol y responsabilidades en la seguridad de la información.
</t>
  </si>
  <si>
    <t>La OTI trabaja con la Oficina Asesora de Planeación para unificar criterios de la creación e implementación en lo relacionado al Sistema de Gestión de Seguridad de la Información según la adecuación de los requisitos a lo establecido en la norma NTC-ISO/IEC 27001:2013.</t>
  </si>
  <si>
    <t xml:space="preserve">01/07/2020
_______________
</t>
  </si>
  <si>
    <t>al vincular personal incompetente</t>
  </si>
  <si>
    <t xml:space="preserve"> Perfiles de los cargos desactualizados
Falta de idoneidad del personal que interpreta y aplica las  pruebas
No existe evaluación de periodo de prueba que permita desvincular a quienes demuestren no tener las competencias necesarias para los nombramientos provisionales y temporales
</t>
  </si>
  <si>
    <t xml:space="preserve">Ejecución deficiente de los procesos por personal no idóneo
Deficiente calidad del servicio
</t>
  </si>
  <si>
    <t>Tanto la probabilidad como el impacto es medio, ya que es posible que el riesgo ocurra, y a la vez, su impacto es moderado.</t>
  </si>
  <si>
    <t xml:space="preserve">Manual de Funciones y Competencias Laborales.
Entrevista de los aspirantes
</t>
  </si>
  <si>
    <t xml:space="preserve">Débil
Débil
</t>
  </si>
  <si>
    <t>Se debe realizar la verificación de los controles mediante el proceso de reingeniería, ya que los controles existentes no disminuyen ni la probabilidad ni el impacto del riesgo.</t>
  </si>
  <si>
    <t xml:space="preserve">Fuerte
Débil
</t>
  </si>
  <si>
    <t>al tener un retraso en la ejecución de las actividades del Plan Institucional de Capacitación - PIC</t>
  </si>
  <si>
    <t xml:space="preserve">Solicitud del presupuesto para ejecución de capacitación de cada vigencia. 
Falta de elaboración estructurada de un plan de trabajo
</t>
  </si>
  <si>
    <t xml:space="preserve">Disminución del presupuesto por prioridades del Gobierno.
</t>
  </si>
  <si>
    <t xml:space="preserve">Incumplimiento de los objetivos y metas institucionales
Incumplimiento del Plan Institucional de Capacitación
Hallazgos de Auditorias internas o externas.
</t>
  </si>
  <si>
    <t>Mayor (4)</t>
  </si>
  <si>
    <t>La probabilidad de ocurrencia del riesgo es alta, y su impacto, mayor, ya que al no ejecutarse el PIC, se ve afectado el cumplimiento del plan institucional que normativamente se debe desarrollar.</t>
  </si>
  <si>
    <t xml:space="preserve">Matriz  de necesidades de capacitación para la vigencia.
Cronograma de capacitaciones a realizar durante la vigencia.
</t>
  </si>
  <si>
    <t xml:space="preserve">Capacitaciones In House y apoyo de entidades públicas y privadas
</t>
  </si>
  <si>
    <t>Mediante el proceso de reingeniería se busca fortalecer los controles para minimizar tanto la probabilidad como el impacto, aunque en gran parte, la ejecución del PIC depende del presupuesto real asignado.</t>
  </si>
  <si>
    <t>al no desarrollar de manera eficiente y eficáz el Plan de Bienestar e Incentivos</t>
  </si>
  <si>
    <t xml:space="preserve">Demoras en el proceso contractual con las Cajas de Compensación Familiar
</t>
  </si>
  <si>
    <t xml:space="preserve">Insatisfacción de los funcionarios
</t>
  </si>
  <si>
    <t>La probabilidad de ocurrencia del riesgo es baja, y su impacto, mayor, ya que al no ejecutarse el Plan de bienestar, se ve afectado el cumplimiento del plan institucional que normativamente se debe desarrollar.</t>
  </si>
  <si>
    <t xml:space="preserve">Establecer los costos a través de Cotizaciones para realizar las actividades programadas en el Plan de Bienestar Social.
Elaborar los estudios previos de acuerdo a la fecha y la actividad programada, tramitando la respectiva solicitud de certificado de disponibilidad presupuestal y posteriormente ser remitidos al Grupo de Contratación Administrativa para que gestionen el proceso de invitación pública o contrato, de acuerdo al monto
Elaborar el cronograma de actividades
</t>
  </si>
  <si>
    <t xml:space="preserve">Débil
Débil
Débil
</t>
  </si>
  <si>
    <t xml:space="preserve">Moderado
Moderado
Moderado
</t>
  </si>
  <si>
    <t xml:space="preserve">Apoyo de Caja de Compensación y Cajas Aliadas
</t>
  </si>
  <si>
    <t>Mediante el proceso de reingeniería se busca fortalecer los controles para minimizar tanto la probabilidad como el impacto, aunque en gran parte, la ejecución del Plan de Bienestar depende del presupuesto real asignado.</t>
  </si>
  <si>
    <t>al tener demandas por incumplimiento de los deberes establecidos en la normatividad vigente que regula la Seguridad y Salud en el Trabajo</t>
  </si>
  <si>
    <t xml:space="preserve">Falta de cobertura de un plan de trabajo a Nivel Nacional
Baja gestión administrativa de los Directivos en cuanto a los principios y responsabilidades frente al Sistema de Gestión de Seguridad y Salud en el Trabajo.
Falta de documentación veraz que soporte la determinación de origen de una enfermedad laboral.
No hay personal con el perfil requerido por el ministerio de trabajo.(Psicólogo especialista en salud ocupacional, Fisioterapeuta especialista en Salud Ocupacional, Médico Laboral Especialistas en Salud Ocupacional, Profesionales universitarios afines con SG-SST)
</t>
  </si>
  <si>
    <t xml:space="preserve">Investigaciones disciplinarias
Sanciones Económicas 
Incumplimiento en el envió de la documentación solicitada.
Enfermedades laborales y accidentes laborales
</t>
  </si>
  <si>
    <t>Catastrófico (5)</t>
  </si>
  <si>
    <t>La probabilidad de ocurrencia es alta si no se cuenta con el diseño, implementación y ejecución del SGSST con base en la normatividad vigente. De igual manera el impacto resultante está en su escala más alta, ya que las demandas por incumplimiento generan pago de sanciones económicas.</t>
  </si>
  <si>
    <t xml:space="preserve">Procedimiento Seguridad y Salud en el Trabajo
Apoyo de los profesionales de la ARL. (actividades de prevención y promoción y asesorías)
</t>
  </si>
  <si>
    <t>Tanto la probabilidad como el impacto continúan siendo altos, ya que se debe mejorar los controles mediante el proceso de reingeniería.</t>
  </si>
  <si>
    <t>GESTIÓN DEL RETIRO LABORAL DEL TALENTO HUMANO</t>
  </si>
  <si>
    <t>al retirar del servicio al funcionario sin observancia del marco legal</t>
  </si>
  <si>
    <t xml:space="preserve">Errores de interpretación de normas laborales.
Fallas en la defensa judicial
</t>
  </si>
  <si>
    <t xml:space="preserve">No hay unidad de criterio ni seguridad jurídica en los fallos judiciales
</t>
  </si>
  <si>
    <t xml:space="preserve">Demandas laborales
Perdida de los procesos laborales
Afectación de presupuesto
</t>
  </si>
  <si>
    <t xml:space="preserve">La probabilidad de ocurrencia del riesgo es muy baja ya que el personal a cargo de ejecutar el procedimiento cuenta con los conocimientos y experiencia necesarias para su desarrollo; por otra parte el impacto es mayor, ya que si se materializa el riesgo, la entidad se puede enfrentar a procesos judiciales que representen salidas de dinero. </t>
  </si>
  <si>
    <t xml:space="preserve">Procedimiento Retiro Laboral
</t>
  </si>
  <si>
    <t>GESTIÓN CONTABILIDAD Y COSTOS</t>
  </si>
  <si>
    <t>Inadecuado suministro/entrega de Productos y/o servicios</t>
  </si>
  <si>
    <t xml:space="preserve">en partidas conciliatorias bancarias pendientes </t>
  </si>
  <si>
    <t xml:space="preserve">No concuerda la fechas del pago real con la cadena del pago presupuestal.
Se paga sin cadena presupuestal. Planillas de Seguridad Social(SOI). Para evitar pago de intereses.
Los traslados de las oficinas de registro a nivel central no se hace a tiempo. (entra Dinero físico) Automático.
Dentro de las cuentas bancarias se contabilizan traslados e ingresos. Se cargan lo traslados como ingresos (Con doble contabilización).
Gravamen a los movimientos financieros que se generan por operaciones de tesorería.
Gastos y comisiones bancarias, hasta tanto se haga la cadena presupuestal correspondiente.
Sale un solo pago reúne varias cadenas presupuestales.
</t>
  </si>
  <si>
    <t xml:space="preserve">No se refleje la realidad financiera d ella entidad
Genera investigaciones administrativas y disciplinarias
</t>
  </si>
  <si>
    <t>Debido a que los controles no cumplen con lo estipulado en la admiistracion de riesgo, la zona de riesgo residual no cambia.</t>
  </si>
  <si>
    <t xml:space="preserve">Seguimiento de partidas conciliatorias
Actas de Mesas de trabajo
Informes ejecutivos al Comité técnico de sostenibilidad contable. 
Formato de conciliaciones bancarias
Oficios al Grupo de Tesorería
</t>
  </si>
  <si>
    <t xml:space="preserve">Débil
Débil
Débil
Débil
Débil
</t>
  </si>
  <si>
    <t xml:space="preserve">Moderado
Moderado
Moderado
Moderado
Moderado
</t>
  </si>
  <si>
    <t xml:space="preserve">Reformular los riesgos de acuerdo a la metodologia y documentalos dentro de la actualizacion de los procedimientos 
_______________
</t>
  </si>
  <si>
    <t xml:space="preserve">Grupo de Contabilidad 
_______________
</t>
  </si>
  <si>
    <t xml:space="preserve">Matriz de Riesgo actualizada 
_______________
</t>
  </si>
  <si>
    <t xml:space="preserve">31/12/2020
_______________
</t>
  </si>
  <si>
    <t>de Los Estados Financieros no reflejen la realidad de la Información Financiera de la SNR</t>
  </si>
  <si>
    <t xml:space="preserve">Inoportunidad de la información de ingresos y gastos.
Falta de identificación de ingresos o consignaciones en los bancos
La inoportunidad del ingreso de la información de Propiedad, Planta y Equipo en la Herramienta de Gestión Financiera Integral (Holística).
</t>
  </si>
  <si>
    <t xml:space="preserve">Los estados financieros no reflejen la situación real de la entidad
</t>
  </si>
  <si>
    <t xml:space="preserve">Conciliaciones bancarias, de difícil cobro, de comisiones sin legalizar, de sentencias, de cuentas por pagar, de Propiedad, Planta y Equipo del nivel central, Fondos entregados en administración, Operaciones reciprocas, proyectos de inversión, recaudos por clasificar, intangibles, bienes transferidos, anticipos, ingresos, nomina, impuestos, 
Las conciliaciones bancarias
Mesas de trabajo con Tesorería
Conciliación de la información del SIIF versus la Herramienta de Gestión Financiera Integral (Holística)
Aplicación Circular 2519 de 1 junio de 2017
</t>
  </si>
  <si>
    <t xml:space="preserve">Correccion en la Publicacion de los estados financieros para mostrar tranparencia en la informacion  financiera y economica de la entidad 
</t>
  </si>
  <si>
    <t xml:space="preserve">Grupo de contabilidad 
</t>
  </si>
  <si>
    <t xml:space="preserve">Estados Financieros transparentes y oportunos 
</t>
  </si>
  <si>
    <t>durante la jornada de inventarios individuales</t>
  </si>
  <si>
    <t xml:space="preserve">Desconocimiento del reporte dentro del procedimiento de control de inventario individual por parte de los funcionarios responsables de cada oficina
Falta de capacitación del manejo de la herramienta HGFI de los responsables de almacén, inventarios, etc. 
</t>
  </si>
  <si>
    <t xml:space="preserve">Deterioro en la calidad del servicio
Procesos de responsabilidad administrativa
Detrimento patrimonial de recursos públicos
Hallazgos identificados por los entes de control
Deslocalización de activos
</t>
  </si>
  <si>
    <t>Se identifica como una situación probable de deslocalización de bienes que genera alteraciones moderadas de impacto económico en los activos de la SNR</t>
  </si>
  <si>
    <t xml:space="preserve">Verificar que la información que se encuentre en el software HGFI modulo de propiedad planta y equipos coincida con lo físico
Programar jornadas de inventarios individuales dentro de las oficinas a nivel nacional
Verificar el formato de concepto técnico, requerido en el procedimiento de control de inventarios, donde se evidencie que el bien se encuentra en mal estado o es obsoleto y se puede dar de baja.
Hacer seguimiento a la elaboración de inventarios por parte de las oficinas
</t>
  </si>
  <si>
    <t xml:space="preserve">Moderado
Moderado
Fuerte
Moderado
</t>
  </si>
  <si>
    <t xml:space="preserve">Activar el Procedimiento de Control de Inventario Individual y el de Gestión de Siniestros Ante la Aseguradora en caso de robo.
Implementar la intervención del Nivel Central en requerir la auditoría de parte de la Dirección Regional correspondiente
Realizar seguimiento al cumplimiento de los acuerdos señalados
</t>
  </si>
  <si>
    <t xml:space="preserve">Fuerte
Moderado
Fuerte
</t>
  </si>
  <si>
    <t>Se disminuye el impacto ya que se logra identificar la falencia en la localización de los activos y se hace el rastreo de estos, asimismo, se hace seguimiento a que el funcionario que lo haya perdido realice la reposición correspondiente.</t>
  </si>
  <si>
    <t xml:space="preserve">Actualización de la herramienta HGFI
Actualizar el procedimiento Control de inventario individual  -  respecto a la entrega y recepción de los bienes asignados a los contratistas cuando inicie y termine su contrato
Actualizar el procedimiento Control de inventario individual  -  respecto a las obligaciones que tienen las Direcciones Regionales de realizar el seguimiento a los inventarios.
_______________
Actualizar el procedimiento Control de inventario individual  -  respecto a las obligaciones que tienen las Direcciones Regionales de realizar el seguimiento a los inventarios.
</t>
  </si>
  <si>
    <t xml:space="preserve">Coordinación Administrativa
Coordinación Administrativa
Coordinación Administrativa
_______________
Coordinación Administrativa
</t>
  </si>
  <si>
    <t xml:space="preserve">Herramienta HGFI Actualizada
Publicable del Procedimiento enviado a Planeación 
Publicable del Procedimiento enviado a Planeación 
_______________
Publicable del Procedimiento enviado a Planeación 
</t>
  </si>
  <si>
    <t xml:space="preserve">01/01/2020
01/01/2020
01/01/2020
_______________
01/01/2020
</t>
  </si>
  <si>
    <t xml:space="preserve">31/12/2020
31/12/2020
31/12/2020
_______________
</t>
  </si>
  <si>
    <t xml:space="preserve">Documentar el procedimiento del uso de las Pólizas
Actualizar el Procedimiento Gestión de Siniestros Ante la Aseguradora
_______________
</t>
  </si>
  <si>
    <t xml:space="preserve">Publicable del Procedimiento enviado a Planeación 
Publicable del Procedimiento enviado a Planeación 
_______________
</t>
  </si>
  <si>
    <t xml:space="preserve">Realizar seguimiento a las jornadas de inventarios desde el Nivel Central
Socializar la forma de realizar los inventarios a las direcciones regionales a través de sesiones virtuales
</t>
  </si>
  <si>
    <t xml:space="preserve">Coordinación Administrativa
Coordinación Administrativa
</t>
  </si>
  <si>
    <t xml:space="preserve">Inventarios actualizados por parte de las diferentes áreas
Evidencias de socialización con las direcciones regionales (Virtuales)
</t>
  </si>
  <si>
    <t>APOYO JURIDICO REGISTRAL, NOTARIAL Y DE CURADORES URBANOS</t>
  </si>
  <si>
    <t>CONTROL INTERNO DE GESTIÓN</t>
  </si>
  <si>
    <t xml:space="preserve">en  la elaboración de los diferentes informes </t>
  </si>
  <si>
    <t xml:space="preserve">Existe una relación desfavorable entre número de funcionarios y contratistas y la carga laboral del proceso
Falta de tiempo necesario para adelantar las auditorías
La información suministrada por el auditado no cumple con las condiciones mínimas de calidad
</t>
  </si>
  <si>
    <t xml:space="preserve">Problemas de salubridad - Pandemia
Fenómenos de orden social, o de orden público (huelgas, paros, desplazamientos masivos, migraciones, etc.)
</t>
  </si>
  <si>
    <t xml:space="preserve">Sanciones disciplinarias y pecuniarias, perdida de imagen institucional
Sanciones disciplinarias y pecuniarias, perdida de imagen institucional
Reprocesos y nuevas solicitudes de informacion al auditado
</t>
  </si>
  <si>
    <t>Según los hechos históricos y la documentación existente en la Oficina de control Interno, la probabilidad de materialización de este riesgo  improbable, y su impacto  mayor; dado el Rol de evaluación y seguimiento de la Oficina de Control Interno.</t>
  </si>
  <si>
    <t xml:space="preserve">Seguimiento al crononograma de actividades
Verificar aceptación del  compromiso del auditado frente al suministro de la información suficiente y pertinente para desarrollar la evaluación o auditoria.
Verificar la aceptacion del compromiso por parte de Auditor de realizar las actividades asignadas en el plan de auditoria de cada vigencia
</t>
  </si>
  <si>
    <t>Conforme  a los resultados de la evaluación de los controles, la probabilidad de materialización del riesgo disminuye.</t>
  </si>
  <si>
    <t xml:space="preserve">Enviar correos mensuales a los funcionarios del equipo OCI, recordando las actividades mensuales programadas en el plan de auditoria.
Verificar que el formato del compromiso de las actividades asignadas al auditor, se encuentre debidamente firmado por este.
 Se genera una nueva version del Plan de Auditoria soportada con la copia del correo electronico que remite el auditor al Jefe de la OCI, donde solicita la reprogramacion de las actividades del plan distintas a las que tengan plazos de ley establecidos, justificando la necesidad, con el proposito de cumplir con los terminos legales  de los informes. 
_______________
Verificar que el formato de compromiso del Auditado frente al suministro de informaciòn, se encuentre debidamente firmado por este. 
</t>
  </si>
  <si>
    <t xml:space="preserve">Equipo riesgos OCI - JEFE OCI
Equipo riesgos OCI - JEFE OCI
Equipo riesgos OCI - JEFE OCI
_______________
AUDITOR
</t>
  </si>
  <si>
    <t xml:space="preserve">Correos Electronicos de alerta y seguimiento
Formato de Compromiso
_______________
Carta de Compromiso Firmada
</t>
  </si>
  <si>
    <t>con la omisiòn o extemporaneidad en la entrega de los Informes de Ley dentro de los tèrminos establecidos en la normatividad vigente</t>
  </si>
  <si>
    <t>Riesgo de Gestión</t>
  </si>
  <si>
    <t xml:space="preserve">Desconocimiento u omisión en la aplicación de las normas de seguimiento y evaluación.
La información suministrada por el auditado no cumple con las condiciones mínimas de calidad
Conflicto de interés
</t>
  </si>
  <si>
    <t xml:space="preserve">Coacción externa
</t>
  </si>
  <si>
    <t xml:space="preserve">Perdida de imagen institucional.
Hallazgos por parte de entes de control.
Que las observaciones formuladas en la evaluación no correspondan a la realidad
Procesos disciplinarios y penales
Afecta al grupo de funcionarios del proceso
</t>
  </si>
  <si>
    <t>Probabilidad: conforme a los antecedentes de los informes de auditoria y de evaluación y seguimiento, se observa que estos de manera general reflejan la realidad del tema evaluado; sin embargo por exististir el riesgo de detección es posible que algunos aspectos no sean evaluados  y no se reflejen en los informes, sin que esto implique estar asociados a hechos de corrupción.
Impacto:  Su resultado obedece a las respuestas  al cuestionario definido para este fin.</t>
  </si>
  <si>
    <t xml:space="preserve">Verificar que no exista ningun impedimento o conflicto de interes, de los audtores asignados para realizar los informes de avaluacion o Auditoria.
Verificar las condiciones minimas de calidad de la documentacion reportada
Cotejar los informes de Auditoria con la lista de chequeo previamente suministrada por el Auditor.
</t>
  </si>
  <si>
    <t xml:space="preserve">Moderado
Moderado
Fuerte
</t>
  </si>
  <si>
    <t>Dado los controles implementados y ejecutados, la probabilidad de ocurrencia de este riesgos  es que ocurra  rara vez, siempre y cuando se de continuidad a la ejecución de estos controles.</t>
  </si>
  <si>
    <t xml:space="preserve">Diseñar el formato de aceptacion de actividades del plan de auditoria para la vigencia correspondiente e  identificar el conflicto de intereses
Ajustar el formato de carta de representacion que incluya las condiciones minimas de calidad calidad de la infomracion a reportar
_______________
Revision de los informes de acuero a la lista de chequeo y a la planeacion realizada
</t>
  </si>
  <si>
    <t xml:space="preserve">Equipo Riesgos OCI
Equipo Riesgos OCI
_______________
</t>
  </si>
  <si>
    <t xml:space="preserve">Formato
Formato
_______________
</t>
  </si>
  <si>
    <t xml:space="preserve">Capacitar al equipo OCI en temas de actualización de control interno
</t>
  </si>
  <si>
    <t xml:space="preserve">Jefe
</t>
  </si>
  <si>
    <t xml:space="preserve">capacitaciones evidencias a través de videos.
</t>
  </si>
  <si>
    <t>Inadecuado seguimiento a la asignación y/o ejecución de los recursos</t>
  </si>
  <si>
    <t>de las inciativas de inversión.</t>
  </si>
  <si>
    <t xml:space="preserve">Definir inadecuadamente los proyectos en la fase de formulación
Falta de conocimiento en la metodologia de proyectos inversión por parte de los gerentes y formuladores de proyectos 
Inoperancia en el cumplimiento de los proyectos de inversión por parte de gerentes y formuladores
Falta de capacitacion del uso de las herramientas  de formulacion y seguimiento de los proyectos de inversión  SUIFP, MGA, SPI
</t>
  </si>
  <si>
    <t xml:space="preserve">Incumplimiento de metas e indicadores
Incumplimiento de metas de proyectos
Deficiente toma de decisiones
Pérdida de recursos de inversión
</t>
  </si>
  <si>
    <t>El proceso establece lineamentos para formular proyectos de inversión para cada vigencia,   en los cuales  se pueden presentar errores involuntarios y fallas  en la formulación de algunos de ellos, impidiendo otorgar beneficios a favor de  la gestión de la Entidad.</t>
  </si>
  <si>
    <t xml:space="preserve">Seguimiento mensual del proyecto de inversión a través del SPI
Seguimiento Listas de Chequeo
Matriz de seguimiento de ejecución presupuestal de inversión (Minjusticia)
Verificación formulación Jefatura
Validación acuerdos de desempeño presupuestal
</t>
  </si>
  <si>
    <t xml:space="preserve">Documentación controles
Codificación formato
Documentación controles
Documentación controles
Codificación formato
_______________
</t>
  </si>
  <si>
    <t xml:space="preserve">Grupo de Planeación Institucional e Inversión
Grupo de Planeación Institucional e Inversión
Grupo de Planeación Institucional e Inversión
Grupo de Planeación Institucional e Inversión
Grupo de Planeación Institucional e Inversión
Grupo de Planeación Institucional e Inversión
_______________
</t>
  </si>
  <si>
    <t xml:space="preserve">Procedimiento
Formato
Procedimiento
Procedimiento
Formato
_______________
</t>
  </si>
  <si>
    <t xml:space="preserve">20/09/2020
20/09/2020
20/09/2020
20/09/2020
20/09/2020
_______________
</t>
  </si>
  <si>
    <t xml:space="preserve">30/11/2020
20/10/2020
30/11/2020
30/11/2020
20/10/2020
_______________
</t>
  </si>
  <si>
    <t xml:space="preserve">
_______________
</t>
  </si>
  <si>
    <t>NOMBRE DEL RIESGO</t>
  </si>
  <si>
    <t>por acción u omisión en la prestación del servicio público registral</t>
  </si>
  <si>
    <t>Consulta Índice de Propietarios
Consulta en la Ventanilla Única de Registro - VUR
Registro de Instrumentos Públicos
Certificados de tradición y libertad de inmuebles
N/A
N/A</t>
  </si>
  <si>
    <t xml:space="preserve">Incumplimiento en código de ética y políticas de confidencialidad en el manejo de la información
</t>
  </si>
  <si>
    <t xml:space="preserve">Cambios normativos y reglamentarios
</t>
  </si>
  <si>
    <t xml:space="preserve">Sanciones disciplinarias y penales
Reprocesos y atrazos en la parte funcional
</t>
  </si>
  <si>
    <t>Aunque no se ha presentado en los últimos 5 años, alguna vez podía ocurrir situándose en una escala de zona de riesgo alto.</t>
  </si>
  <si>
    <t xml:space="preserve">Realizar jornadas de sensibilización periodicamente con e fin de promover el uso de las buenas practicas en el uso de la plaraforma VUR.
Verificar cada trimestre en el sistema el uso de las consultas por cada funcionario, con el fin de desactivar los usuarios VUR cuando se detecten niveles altos de consultas.
</t>
  </si>
  <si>
    <t xml:space="preserve">Informar a la oficina de control interno disciplinario la situación encontrada y el funcionario quien realizó las gestiones de corrupción. Esto cada vez que el evento se presente.
</t>
  </si>
  <si>
    <t>Mediante los controles preventivos el riesgo  disminuye la escala de probabilidad, sin embargo la zona de  ubicación del riesgo permanece en alta.</t>
  </si>
  <si>
    <t xml:space="preserve">Realizar jornada de sensibiización
_______________
Verificar el uso de la plataforma VUR
</t>
  </si>
  <si>
    <t xml:space="preserve">Lider del proceso
_______________
Lider del proceso
</t>
  </si>
  <si>
    <t xml:space="preserve">Lista de asistencia a las jornadas de sensibiización
_______________
Documento de reporte del uso de la plataforma
</t>
  </si>
  <si>
    <t xml:space="preserve">10/06/2020
_______________
10/06/2020
</t>
  </si>
  <si>
    <t xml:space="preserve">30/12/2020
_______________
30/12/2020
</t>
  </si>
  <si>
    <t xml:space="preserve">Consolidar evidencias de las acciones realizadas por parte del funcionario para realizar el reporte a la oficina de control interno disciplinario.
</t>
  </si>
  <si>
    <t xml:space="preserve">Lider del proceso
</t>
  </si>
  <si>
    <t xml:space="preserve">Oficio de reporte a la Oficina de Control Interno disciplanario
</t>
  </si>
  <si>
    <t>en la formulación y ejecución de la planeación estratégica de la Entidad</t>
  </si>
  <si>
    <t xml:space="preserve">Desarticulación en la planeación estratégica.
Desconocimiento de la metodología para la formulación de los planes de la Entidad.
Desconocimiento de la importancia y aplicabilidad de los diferentes planes para la Entidad.
Falta de estandarizar formatos y procedimientos para beneficio de la formulación estratégica
</t>
  </si>
  <si>
    <t xml:space="preserve">Falta de claridad y capacitación práctica de los Entes Externos respecto a la metodología del MIPG.
Falta de retroalimentación por parte de Minjusticia respecto a la gestión realizada por la Entidad frente a los reportes MIPG - FURAG.
</t>
  </si>
  <si>
    <t xml:space="preserve">Incumplimiento de metas
Incumplimiento de las disposiciones de la Alta Gerencia
Reprocesos administrativos y operativos
Incumplimiento de las dispocisiones legales y administrativas
</t>
  </si>
  <si>
    <t>Debido a la falta de compromiso por parte de los lideres de los procesos para realizar seguimiento a los planes, existe una posible probabilidad de ocurrencia del riesgo generando un impacto moderado en la Entidad.</t>
  </si>
  <si>
    <t xml:space="preserve">Verificar la formulación de los planes estrategicos.
</t>
  </si>
  <si>
    <t xml:space="preserve">Verificar el cumplimiento del seguimiento de la ejecución de los diferentes planes formulados en la Entidad.
</t>
  </si>
  <si>
    <t>Debido a que los controles no se encuentran documentados dentro del Sistema Integrado de Gestión, la zona de calor del riesgo sigue siendo Alta.</t>
  </si>
  <si>
    <t xml:space="preserve">Documentar los controles
_______________
Documentar los controles
</t>
  </si>
  <si>
    <t xml:space="preserve">Grupo de Planeación Institucional e Inversión
_______________
Grupo de Planeación Institucional e Inversión
</t>
  </si>
  <si>
    <t xml:space="preserve">Procedimientos
_______________
Procedimientos
</t>
  </si>
  <si>
    <t xml:space="preserve">15/11/2020
_______________
15/11/2020
</t>
  </si>
  <si>
    <t xml:space="preserve">03/03/2021
_______________
03/03/2021
</t>
  </si>
  <si>
    <t>Incumplimiento de los objetivos establecidos en la formulación y ejecución de la planeación estratégica de la Entidad</t>
  </si>
  <si>
    <t>Inadecuado seguimiento a la asignación y/o ejecución de los recursos de las inciativas de inversión.</t>
  </si>
  <si>
    <t>Decisiones ajustadas a intereses propios o de terceros para omitir la publicación o envío de informacion por los canales institucionales.</t>
  </si>
  <si>
    <t>Exceso de las facultades otorgadas por perdida de solicitudes y /o pqrs</t>
  </si>
  <si>
    <t>Realización de cobros indebidos por acción u omisión en la prestación del servicio público registral</t>
  </si>
  <si>
    <t>Desvío de recursos físicos o económicos durante el desarrollo del procedimiento expedicion de certificados de tradicion y excentos.</t>
  </si>
  <si>
    <t>Desvío de recursos físicos o económicos en la agilizacion de tramites de registro en las Orip</t>
  </si>
  <si>
    <t>Desvío de recursos físicos o económicos durante la  conciliacion de los ingresos y anticipados diarios en la Orip</t>
  </si>
  <si>
    <t>Desvío de recursos físicos o económicos durante el proceso de registro de documentos</t>
  </si>
  <si>
    <t xml:space="preserve">Incumplimiento de los objetivos establecidos en el procedimiento de devoluciones de dinero, ante el incumplimiento de los terminos establecidos en las orip para gestionar el tramite </t>
  </si>
  <si>
    <t>Desvío de recursos físicos o económicos para favorecer un interés privado a través de la perdida de expediente.</t>
  </si>
  <si>
    <t>por acción u omisión y abuso del poder se generen perdidas de acta de visita para la desviación de la gestión de lo público y favorecer al notario</t>
  </si>
  <si>
    <t>Decisiones ajustadas a intereses propios o de terceros por acción u omisión y abuso del poder se generen perdidas de acta de visita para la desviación de la gestión de lo público y favorecer al notario</t>
  </si>
  <si>
    <t>Decisiones ajustadas a intereses propios o de terceros durante la ejecucion de las visitas</t>
  </si>
  <si>
    <t>Decisiones ajustadas a intereses propios o de terceros durante la ejecucion de las Intervenciones a las ORIP</t>
  </si>
  <si>
    <t>durante el suministro de  información  respecto de los predios y/o a  los posibles beneficiarios del proceso de formalización</t>
  </si>
  <si>
    <t>Inexactitud durante el suministro de  información  respecto de los predios y/o a  los posibles beneficiarios del proceso de formalización</t>
  </si>
  <si>
    <t>Incumplimiento de compromisos para elaborar un proceso estratégico del Sistema de Gestión de Seguridad de la Información</t>
  </si>
  <si>
    <t>Incumplimiento de compromisos para que por acción u omisión, uso de poder, se adquiera hardware y software para favorecerlos, buscando la desvición de lo público..</t>
  </si>
  <si>
    <t>Incumplimiento de los objetivos establecidos al vincular personal incompetente</t>
  </si>
  <si>
    <t>Decisiones ajustadas a intereses propios o de terceros por el incumlimiento de los requisitos para posesión establecidos en la normatividad vigente</t>
  </si>
  <si>
    <t>Incumplimiento en la entrega de los resultados e impacto previstos al tener un retraso en la ejecución de las actividades del Plan Institucional de Capacitación - PIC</t>
  </si>
  <si>
    <t>Incumplimiento en la entrega de los resultados e impacto previstos al no desarrollar de manera eficiente y eficáz el Plan de Bienestar e Incentivos</t>
  </si>
  <si>
    <t>Incumplimiento legal al tener demandas por incumplimiento de los deberes establecidos en la normatividad vigente que regula la Seguridad y Salud en el Trabajo</t>
  </si>
  <si>
    <t xml:space="preserve">Decisiones ajustadas a intereses propios o de terceros al liquidar inadecuadamente la cantidad de novedades por concepto de incapacidad registradas en el proceso de nómina para desviar la gestión de lo público </t>
  </si>
  <si>
    <t>Decisiones ajustadas a intereses propios o de terceros al liquidar inadecuadamente el pago de las Cesantías en el mes 13, generando doble valor pagado, para desviar la gestión de lo público.</t>
  </si>
  <si>
    <t>Inadecuada implementación de políticas, normas, estándares, planes y/o programas al retirar del servicio al funcionario sin observancia del marco legal</t>
  </si>
  <si>
    <t xml:space="preserve">Inadecuado suministro/entrega de Productos y/o servicios en partidas conciliatorias bancarias pendientes </t>
  </si>
  <si>
    <t>Inadecuado suministro/entrega de Productos y/o servicios de Los Estados Financieros no reflejen la realidad de la Información Financiera de la SNR</t>
  </si>
  <si>
    <t>Realización de cobros indebidos para Generar pagos de subsidios a notarios que no cumplen los requisitos para este derecho</t>
  </si>
  <si>
    <t>Decisiones ajustadas a intereses propios o de terceros por acción u omisión se  duplican  los pagos, desviando la gestión de lo público para el beneficio de un particular</t>
  </si>
  <si>
    <t>Inexactitud durante la jornada de inventarios individuales</t>
  </si>
  <si>
    <t xml:space="preserve">Desvío de recursos físicos o económicos en favor de un tercero, asignados al rubro de viáticos por acción y omisión </t>
  </si>
  <si>
    <t>en la seguridad del acervo documental al actuar en contra la normatividad vigente en la entidad</t>
  </si>
  <si>
    <t>Decisiones ajustadas a intereses propios o de terceros en la seguridad del acervo documental al actuar en contra la normatividad vigente en la entidad</t>
  </si>
  <si>
    <t>Tráfico de influencias en el proceso de contratación</t>
  </si>
  <si>
    <t>Decisiones ajustadas a intereses propios o de terceros durante supervisión de contratos</t>
  </si>
  <si>
    <t>Incumplimiento legal en la elaboracion de las respuetas a derechos de peticion en modalidad de informacion o conceptos jurídicos</t>
  </si>
  <si>
    <t>Uso indebido de información privilegiada el la ejecución del procedimiento de cobro coactivo</t>
  </si>
  <si>
    <t>Decisiones ajustadas a intereses propios o de terceros en la contestación de las demandas.</t>
  </si>
  <si>
    <t xml:space="preserve">Uso indebido de información privilegiada en  la elaboración de los diferentes informes </t>
  </si>
  <si>
    <t>Incumplimiento legal con la omisiòn o extemporaneidad en la entrega de los Informes de Ley dentro de los tèrminos establecidos en la normatividad vigente</t>
  </si>
  <si>
    <t>Decisiones ajustadas a intereses propios o de terceros durante la evaluación de una noticia disciplinaria o en el desarrollo de una indagación, investigación o decisión en primera instancia de procesos disciplinarios</t>
  </si>
  <si>
    <t>Impedir el conocimiento de la situación real de la ORIP
Afectar la toma de acciones preventivas y correctivas respecto de la situación real de la ORIP
Daño de imagenProcesos Disciplinarios</t>
  </si>
  <si>
    <t>RIESGO INHERENTE</t>
  </si>
  <si>
    <t>RIESGO RESIDUAL</t>
  </si>
  <si>
    <t>Incumplimiento de compromisos para que por acción u omisión, uso de poder, se adquiera hardware y software para favorecerlos, buscando la desvición de lo público</t>
  </si>
  <si>
    <t>durante la ejecución de las Intervenciones a las ORIP</t>
  </si>
  <si>
    <t>Decisiones ajustadas a intereses propios o de terceros durante la ejecución de las Intervenciones a las ORIP</t>
  </si>
  <si>
    <t xml:space="preserve">Huelgas, paros, desplazamientos masivos, migraciones, etc.) que siendo previsibles puedan afectar positiva o negativamente los objetivos a cargo del proceso
Cambios de estrategias por cambios políticos.
Modificación en el presupuesto de funcionamiento para la SNR
Cambio frecuente de la normatividad
</t>
  </si>
  <si>
    <t xml:space="preserve">Verificar  el informe de intervención versus  la documentación presentada por el director de la intervención.
</t>
  </si>
  <si>
    <t>El riesgo se encuentra en la mínima probabilidad de ocurrencia, teniendo en cuenta que los controles  son fuertes.</t>
  </si>
  <si>
    <t>NOTIFICACIONES</t>
  </si>
  <si>
    <t>para omitir la publicación o envío de información por los canales institucionales</t>
  </si>
  <si>
    <t>Decisiones ajustadas a intereses propios o de terceros para omitir la publicación o envío de información por los canales institucionales</t>
  </si>
  <si>
    <t xml:space="preserve">No hay claridad en la forma de identificar que información debe ser publicada
Deficiente control y seguimiento a las publicaciones realizadas
</t>
  </si>
  <si>
    <t xml:space="preserve">Aprovechamiento del nivel jerarquico sobre los funcionarios del grupo
Uso de informacion relevante de otras areas 
</t>
  </si>
  <si>
    <t xml:space="preserve">Perdida de credibilidad en la entidad
Desinformación a nuestro publico objetivo
Generar sanciones economicas a la entidad 
Desiciones erroneas en la apliacion de alguna fallo
</t>
  </si>
  <si>
    <t>Debido a que en las actividades misionales del grupo esta la publicacion de informacion legal de interes general y sujeta a conocimiento publico, puede haber interese de terceros para que esta no sea divulgada a los grupos de interes generando perdida de credibilidad, recursos, desinformación como toma de desiciones.</t>
  </si>
  <si>
    <t xml:space="preserve">Contrastar todo documento administrativo “Resoluciones,
Circulares, Instrucciones Administrativas,
Memorandos, Autos o Conceptos“ frente a un formato de
control para llevar un registro diario de todas las
publicaciones realizadas en los medios de comunicación
digital “portal web o intranet” de la entidad.
</t>
  </si>
  <si>
    <t xml:space="preserve">Comprobar el cumplimiento de los procedimientos que indica el Manual para el Manejo de las Comunicaciones en Situaciones de Crisis, cuando se materialice el riesgo.
</t>
  </si>
  <si>
    <t>Aunque se formulá un control preventivo fuerte para evitar la materialización del riesgo, este ayuda en gran proporción a reducir la probabilidad el riesgo, peroel impacto es dificil de reducir por el tipo de riesgo "corrupcion" ya que es catastrofico su materialización.</t>
  </si>
  <si>
    <t xml:space="preserve">Solicitar investigacion a la Oficina de Control Interno Disciplinario
Solicitar investigacion a la Fiscalia
Solicitar investigacion a la Procuraduria
Solicitar investigacion a la Contraloria
</t>
  </si>
  <si>
    <t xml:space="preserve">Coordinador del Grupo de Comunicaciones
Coordinador del Grupo de Comunicaciones
Coordinador del Grupo de Comunicaciones
Coordinador del Grupo de Comunicaciones
</t>
  </si>
  <si>
    <t xml:space="preserve">Fallo o sanción de la investigacion de la Oficina de Control Interno Disciplinario
Fallo o sanción de la investigacion de la Fiscalia
Fallo o sanción de la investigacion de la Procuraduria
Fallo o sanción de la investigacion de la Contraloria
</t>
  </si>
  <si>
    <t xml:space="preserve">Interés del funcionario de no reportar una petición para favorecer o no perjudicar a un tercero
Falta de controles tecnológicos
</t>
  </si>
  <si>
    <t xml:space="preserve">No contar con sistemas de información agiles y confiables, por disminución de presupuesto
</t>
  </si>
  <si>
    <t xml:space="preserve">Suscribir actas de reasignación y reparto
Restringir la salida de expedientes del área de la Delegada de Notariado a excepción de los autorizados por el jefe del área.
Suscribir los formato de certificación anual de expedientes bajo custodia del abogado  
</t>
  </si>
  <si>
    <t xml:space="preserve"> El recurso humano asignado  es insuficiente para atender en términos de oportunidad y calidad dicha labor; por lo anterior se requiere de presupuesto para la contratación de prestación de servicios profesionales.  Adicionalmente, la Ley establece el número de visitas que debe realizarse por año, sin embargo, teniendo en cuenta que los recursos son insuficientes, se realiza tan solo un poco más del 10% de las visitas que se deberían realizar anualmente.
Se presentan atrasos en consideración a la falta de recursos.
El proceso no se encuentra automatizado.
No se conoce desde el primer mes del año el presupuesto con el que se cuenta para las actividades y proyectos a cargo.
El proceso considera la correspondencia, idoneidad  y experiencia del capital humano en un punto intermedio.
</t>
  </si>
  <si>
    <t xml:space="preserve">INCORPORAR LOS DATOS  A LA  BASE DE DATOS DE LA PRACTICA DE VISITAS UNA VEZ ESTEN FIRMADOS POR LA DELEGADA PARA EL NOTARIADO.
EL FUNCIONARIO ASIGNADO  ELABORARA EL FORMATO CORRESPONDIENTE CUANDO LA CARPETA DE ACTA DE VISITA SALGA DE LA DE CUSTODIA DEL ARCHIVO DE GESTIÓN DE LA DELEGADA, A SU VEZ, LA PERSONA AL QUE LE SEAN ENTREGADAS  LAS ACTAS DE VISITA REVISARA LA CANTIDAD DE FOLIOS QUE INTEGRAN LAS MISMAS Y FIRMARA EL FORMATO DE ENTREGA CON LAS SALVEDADES DEL CASO. 
</t>
  </si>
  <si>
    <t>Con la implementación de los controles, la probabilidad del riesgo se determino como improbable  y un impacto menor ya que se puede tener control y  verificación mensual de las actas de visita radicadas especiales y generales objeto de evaluación. En este sentido el riesgo se úbica en una zona de riesgo extrema.</t>
  </si>
  <si>
    <t xml:space="preserve">Base de datos para control de practica de visitas.
Planillas de entrega de Actas de visita.
_______________
</t>
  </si>
  <si>
    <t xml:space="preserve">Direcciòn de Vigilancia y Control Notarial
_______________
</t>
  </si>
  <si>
    <t xml:space="preserve">Base de datos
Formato  de la planilla de entrega
_______________
</t>
  </si>
  <si>
    <t xml:space="preserve">01/01/2021
01/01/2021
_______________
</t>
  </si>
  <si>
    <t xml:space="preserve">31/12/2021
31/12/2021
_______________
</t>
  </si>
  <si>
    <t>NÓMINA</t>
  </si>
  <si>
    <t xml:space="preserve">Poco personal para el manejo de todo lo que impacta la nómina, incluido el tema de incapacidades, que requiere amplio conocimiento jurídico
Los funcionarios no reportan adecuada y oportunamente las incapacidades
No cumplimiento de la Política de incapacidades
</t>
  </si>
  <si>
    <t xml:space="preserve">Sanciones por demadas o tutelas
Levantamiento de hallazgos por parte de los entes de control
Falta de unidad de criterio por parte de las EPS en la transcripción y recobro de incapacidades
</t>
  </si>
  <si>
    <t xml:space="preserve">Incremento en el gasto de personal
Hallazgos de Auditorias internas o externas.
Sanciones disciplinarias
</t>
  </si>
  <si>
    <t>La probabilidad de ocurrencia es media, porque en este momento se está haciendo el seguimiento a las incapacidades de años anteriores y vigentes. El impacto es bajo, ya que no afecta de manera considerable el presupuesto.</t>
  </si>
  <si>
    <t xml:space="preserve">Validar si la incapacidad cumple con las condiciones descritas en la resolución de incapacidades.
Validar si la incapacidad fue transcrita por la EPS o ARL
Validar si la incapacidad fue reconocida por la EPS o ARL
Validar si los pagos efectuados por las EPS o ARL se encuentran correctos conforme a la normativa vigente
</t>
  </si>
  <si>
    <t>La probabilidad de ocurrencia del riesgo disminuye gracias a la aplicación efectiva de los controles y al equipo de trabajo conformado.</t>
  </si>
  <si>
    <t xml:space="preserve">Sensibilizar a los funcionarios sobre la importancia del cumplimiento de la Política de Incapacidades
</t>
  </si>
  <si>
    <t xml:space="preserve">Coordinador(a) del Grupo de Nómina
</t>
  </si>
  <si>
    <t xml:space="preserve">Actas de mesas de trabajo y/o avisos recordatorios a los correos electrónicos de los funcionarios.
</t>
  </si>
  <si>
    <t xml:space="preserve">No se cuenta con un aplicativo confiable que no presente recurrentes fallas tecnológicas
Inconsistencias y manipulación de funcionarios afiliados y retirados en el archivo plano de PERNO 
 Falta de revisión y control del archivo que se envía al FNA lo que podría genera mayores o menores valores girados al FNA
</t>
  </si>
  <si>
    <t>Tanto la probabilidad de ocurrencia como el impacto son altos, ya que, si bien el riesgo no se ha materializado en los últimos años, en caso de llegarse a materializar, el impacto legal y económico es considerable.</t>
  </si>
  <si>
    <t xml:space="preserve">Confrontar el archivo plano para el mes actual y cruzar la información del archivo plano cargado a la plataforma del Fondo Nacional del Ahorro en el mes anterior, teniendo en cuenta los funcionarios activos e inactivos, validando si la información se encuentra correcta.
Cargar el archivo plano en la plataforma del Fondo Nacional del Ahorro y validar si el archivo carga correctamente.
Validar si la documentación aportada por el funcionario (en caso de retiro parcial de cesantías de forma virtual) al correo retirocesantias@supernotariado.gov.co  se encuentra correcta.
Validar si la documentación aportada por el funcionario (en caso de retiro parcial de cesantías de forma presencial) al correo retirocesantias@supernotariado.gov.co  se encuentra correcta.
</t>
  </si>
  <si>
    <t>Una vez aplicados los controles, la probabilidad de ocurrencia disminuye, dada su efectividad. El impacto sigue siendo alto, por las implicaciones legales y económicas que tiene si se llegara a materializar.</t>
  </si>
  <si>
    <t xml:space="preserve">Sensibilizar a los funcionarios sobre el procedimiento de Liquidación y pago de cesantías, incluidos los retiros parciales.
</t>
  </si>
  <si>
    <t>PAGOS INSTITUCIONALES</t>
  </si>
  <si>
    <t>GESTIÓN PRECONTRACTUAL, CONTRACTUAL, EJECUCIÓN Y LIQUIDACIÓN DE PROCESOS CONTRACTUALES</t>
  </si>
  <si>
    <t xml:space="preserve">durante la etapa precontractual, contractual y postcontractual </t>
  </si>
  <si>
    <t xml:space="preserve">Decisiones ajustadas a intereses propios o de terceros durante la etapa precontractual, contractual y postcontractual </t>
  </si>
  <si>
    <t xml:space="preserve">Designar supervisores que no cuentan con conocimiento suficientes para desempeñar las funciones.
Pliegos de condiciones hechos a la medida de una firma en particular.
Adendas que cambian condiciones generales del proceso para favorecer a grupos determinados.
Incumplimiento por parte del contratista en la publicación y cargue de los documentos relacionados con el contrato
</t>
  </si>
  <si>
    <t xml:space="preserve">Inconsistencias en el cumplimiento de los requisitos de los contratistas para iniciar la contratación, adelantar modificaciones contractuales, así como también los trámites de liquidación y post liquidación
Inestabilidad en el funcionamiento de las plataformas de contratación del Estado
Incumplimiento de las clausulas del contrato por parte del contratista
Inconsistencias en la presentación de informes parciales y finales por parte del contratista
Cambios en las dinámicas contractuales
</t>
  </si>
  <si>
    <t xml:space="preserve">Afectar los recursos públicos
Calidad del bien o servicio contratado por la Entidad
Pérdida de credibilidad ante los terceros que participen en los procesos contractuales
Desgaste administrativo y de recurso humano de la Entidad, al iniciar procesos administrativos sancionatorios  
Celebración indebida de contratos.
Adquisiciones de bienes o servicios sin observancia de las disposiciones contractuales pactadas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</si>
</sst>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2" x14ac:knownFonts="1">
    <font>
      <sz val="11"/>
      <color theme="1"/>
      <name val="Calibri"/>
      <family val="2"/>
      <scheme val="minor"/>
    </font>
    <font>
      <u/>
      <sz val="11"/>
      <color theme="10"/>
      <name val="Calibri"/>
      <family val="2"/>
      <scheme val="minor"/>
    </font>
    <font>
      <sz val="11"/>
      <color theme="1"/>
      <name val="Arial Narrow"/>
      <family val="2"/>
    </font>
    <font>
      <b/>
      <sz val="15"/>
      <color theme="1"/>
      <name val="Arial Narrow"/>
      <family val="2"/>
    </font>
    <font>
      <sz val="12"/>
      <color theme="0"/>
      <name val="Arial Narrow"/>
      <family val="2"/>
    </font>
    <font>
      <b/>
      <sz val="11"/>
      <color theme="1"/>
      <name val="Arial Narrow"/>
      <family val="2"/>
    </font>
    <font>
      <b/>
      <sz val="11"/>
      <color theme="0"/>
      <name val="Arial"/>
      <family val="2"/>
    </font>
    <font>
      <sz val="11"/>
      <color theme="1"/>
      <name val="Arial"/>
      <family val="2"/>
    </font>
    <font>
      <sz val="10"/>
      <name val="Arial"/>
      <family val="2"/>
    </font>
    <font>
      <sz val="11"/>
      <name val="Arial"/>
      <family val="2"/>
    </font>
    <font>
      <sz val="11"/>
      <color theme="0"/>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660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thin">
        <color theme="3"/>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medium">
        <color indexed="64"/>
      </left>
      <right/>
      <top/>
      <bottom/>
      <diagonal/>
    </border>
    <border>
      <left style="thin">
        <color theme="3"/>
      </left>
      <right style="thin">
        <color theme="3"/>
      </right>
      <top/>
      <bottom style="thin">
        <color theme="3"/>
      </bottom>
      <diagonal/>
    </border>
    <border>
      <left style="thin">
        <color theme="3"/>
      </left>
      <right style="medium">
        <color indexed="64"/>
      </right>
      <top/>
      <bottom style="thin">
        <color theme="3"/>
      </bottom>
      <diagonal/>
    </border>
    <border>
      <left style="medium">
        <color indexed="64"/>
      </left>
      <right/>
      <top/>
      <bottom style="medium">
        <color indexed="64"/>
      </bottom>
      <diagonal/>
    </border>
    <border>
      <left/>
      <right/>
      <top/>
      <bottom style="medium">
        <color indexed="64"/>
      </bottom>
      <diagonal/>
    </border>
    <border>
      <left style="thin">
        <color theme="3"/>
      </left>
      <right style="thin">
        <color theme="3"/>
      </right>
      <top/>
      <bottom style="medium">
        <color indexed="64"/>
      </bottom>
      <diagonal/>
    </border>
    <border>
      <left style="thin">
        <color theme="3"/>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8" fillId="0" borderId="0"/>
  </cellStyleXfs>
  <cellXfs count="107">
    <xf numFmtId="0" fontId="0" fillId="0" borderId="0" xfId="0"/>
    <xf numFmtId="0" fontId="2" fillId="2" borderId="1" xfId="0" applyFont="1" applyFill="1" applyBorder="1" applyAlignment="1" applyProtection="1">
      <alignment vertical="top" wrapText="1"/>
      <protection hidden="1"/>
    </xf>
    <xf numFmtId="0" fontId="2" fillId="2" borderId="2" xfId="0" applyFont="1" applyFill="1" applyBorder="1" applyAlignment="1" applyProtection="1">
      <alignment vertical="top" wrapText="1"/>
      <protection hidden="1"/>
    </xf>
    <xf numFmtId="0" fontId="3" fillId="2" borderId="2" xfId="0" applyFont="1" applyFill="1" applyBorder="1" applyAlignment="1" applyProtection="1">
      <alignment vertical="top" wrapText="1"/>
      <protection hidden="1"/>
    </xf>
    <xf numFmtId="0" fontId="2" fillId="0" borderId="2" xfId="0" applyFont="1" applyBorder="1" applyAlignment="1" applyProtection="1">
      <alignment vertical="top" wrapText="1"/>
      <protection hidden="1"/>
    </xf>
    <xf numFmtId="0" fontId="4" fillId="3" borderId="3" xfId="0" applyFont="1" applyFill="1" applyBorder="1" applyAlignment="1" applyProtection="1">
      <alignment vertical="top" wrapText="1"/>
      <protection hidden="1"/>
    </xf>
    <xf numFmtId="0" fontId="5" fillId="0" borderId="4" xfId="0" applyFont="1" applyBorder="1" applyAlignment="1" applyProtection="1">
      <alignment horizontal="left" vertical="top" wrapText="1"/>
      <protection hidden="1"/>
    </xf>
    <xf numFmtId="0" fontId="2" fillId="0" borderId="0" xfId="0" applyFont="1" applyAlignment="1" applyProtection="1">
      <alignment wrapText="1"/>
      <protection hidden="1"/>
    </xf>
    <xf numFmtId="0" fontId="2" fillId="2" borderId="5" xfId="0" applyFont="1" applyFill="1" applyBorder="1" applyAlignment="1" applyProtection="1">
      <alignment vertical="top" wrapText="1"/>
      <protection hidden="1"/>
    </xf>
    <xf numFmtId="0" fontId="2" fillId="2" borderId="0" xfId="0" applyFont="1" applyFill="1" applyAlignment="1" applyProtection="1">
      <alignment vertical="top" wrapText="1"/>
      <protection hidden="1"/>
    </xf>
    <xf numFmtId="0" fontId="2" fillId="0" borderId="0" xfId="0" applyFont="1" applyAlignment="1" applyProtection="1">
      <alignment vertical="top" wrapText="1"/>
      <protection hidden="1"/>
    </xf>
    <xf numFmtId="0" fontId="4" fillId="3" borderId="6" xfId="0" applyFont="1" applyFill="1" applyBorder="1" applyAlignment="1" applyProtection="1">
      <alignment vertical="top" wrapText="1"/>
      <protection hidden="1"/>
    </xf>
    <xf numFmtId="0" fontId="5" fillId="0" borderId="7" xfId="0" applyFont="1" applyBorder="1" applyAlignment="1" applyProtection="1">
      <alignment horizontal="left" vertical="top" wrapText="1"/>
      <protection hidden="1"/>
    </xf>
    <xf numFmtId="0" fontId="2" fillId="2" borderId="8" xfId="0" applyFont="1" applyFill="1" applyBorder="1" applyAlignment="1" applyProtection="1">
      <alignment vertical="top" wrapText="1"/>
      <protection hidden="1"/>
    </xf>
    <xf numFmtId="0" fontId="2" fillId="2" borderId="9" xfId="0" applyFont="1" applyFill="1" applyBorder="1" applyAlignment="1" applyProtection="1">
      <alignment vertical="top" wrapText="1"/>
      <protection hidden="1"/>
    </xf>
    <xf numFmtId="0" fontId="2" fillId="0" borderId="9" xfId="0" applyFont="1" applyBorder="1" applyAlignment="1" applyProtection="1">
      <alignment vertical="top" wrapText="1"/>
      <protection hidden="1"/>
    </xf>
    <xf numFmtId="0" fontId="4" fillId="3" borderId="10" xfId="0" applyFont="1" applyFill="1" applyBorder="1" applyAlignment="1" applyProtection="1">
      <alignment vertical="top" wrapText="1"/>
      <protection hidden="1"/>
    </xf>
    <xf numFmtId="14" fontId="5" fillId="0" borderId="11" xfId="0" applyNumberFormat="1" applyFont="1" applyBorder="1" applyAlignment="1" applyProtection="1">
      <alignment horizontal="left" vertical="top" wrapText="1"/>
      <protection hidden="1"/>
    </xf>
    <xf numFmtId="0" fontId="3" fillId="2" borderId="0" xfId="0" applyFont="1" applyFill="1" applyAlignment="1" applyProtection="1">
      <alignment horizontal="center" vertical="top" wrapText="1"/>
      <protection hidden="1"/>
    </xf>
    <xf numFmtId="0" fontId="4" fillId="3" borderId="0" xfId="0" applyFont="1" applyFill="1" applyAlignment="1" applyProtection="1">
      <alignment vertical="top" wrapText="1"/>
      <protection hidden="1"/>
    </xf>
    <xf numFmtId="14" fontId="5" fillId="0" borderId="0" xfId="0" applyNumberFormat="1" applyFont="1" applyAlignment="1" applyProtection="1">
      <alignment horizontal="left" vertical="top" wrapText="1"/>
      <protection hidden="1"/>
    </xf>
    <xf numFmtId="0" fontId="7" fillId="0" borderId="0" xfId="0" applyFont="1" applyAlignment="1" applyProtection="1">
      <alignment wrapText="1"/>
      <protection hidden="1"/>
    </xf>
    <xf numFmtId="0" fontId="0" fillId="0" borderId="0" xfId="0" applyAlignment="1">
      <alignment vertical="top" wrapText="1"/>
    </xf>
    <xf numFmtId="0" fontId="6" fillId="3" borderId="13"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0" fontId="9" fillId="0" borderId="24" xfId="0" applyFont="1" applyBorder="1" applyAlignment="1" applyProtection="1">
      <alignment horizontal="justify" vertical="top" wrapText="1"/>
      <protection hidden="1"/>
    </xf>
    <xf numFmtId="0" fontId="9" fillId="0" borderId="20" xfId="0" applyFont="1" applyBorder="1" applyAlignment="1" applyProtection="1">
      <alignment horizontal="justify" vertical="center" wrapText="1"/>
      <protection hidden="1"/>
    </xf>
    <xf numFmtId="0" fontId="9" fillId="0" borderId="25" xfId="0" applyFont="1" applyBorder="1" applyAlignment="1" applyProtection="1">
      <alignment horizontal="justify" vertical="top" wrapText="1"/>
      <protection hidden="1"/>
    </xf>
    <xf numFmtId="0" fontId="9" fillId="0" borderId="20" xfId="1" applyFont="1" applyFill="1" applyBorder="1" applyAlignment="1" applyProtection="1">
      <alignment horizontal="justify" vertical="top" wrapText="1"/>
      <protection hidden="1"/>
    </xf>
    <xf numFmtId="0" fontId="9" fillId="0" borderId="28" xfId="1" applyFont="1" applyFill="1" applyBorder="1" applyAlignment="1" applyProtection="1">
      <alignment horizontal="justify" vertical="center" wrapText="1"/>
      <protection hidden="1"/>
    </xf>
    <xf numFmtId="0" fontId="9" fillId="0" borderId="26" xfId="1" applyFont="1" applyFill="1" applyBorder="1" applyAlignment="1" applyProtection="1">
      <alignment horizontal="justify" vertical="top" wrapText="1"/>
      <protection hidden="1"/>
    </xf>
    <xf numFmtId="0" fontId="9" fillId="0" borderId="20" xfId="1" applyFont="1" applyFill="1" applyBorder="1" applyAlignment="1" applyProtection="1">
      <alignment horizontal="center" vertical="top" wrapText="1"/>
      <protection hidden="1"/>
    </xf>
    <xf numFmtId="0" fontId="9" fillId="0" borderId="20" xfId="2" applyFont="1" applyBorder="1" applyAlignment="1">
      <alignment vertical="top" wrapText="1"/>
    </xf>
    <xf numFmtId="0" fontId="9" fillId="0" borderId="20" xfId="0" applyFont="1" applyBorder="1" applyAlignment="1" applyProtection="1">
      <alignment horizontal="justify" vertical="top" wrapText="1"/>
      <protection hidden="1"/>
    </xf>
    <xf numFmtId="0" fontId="9" fillId="2" borderId="20" xfId="0" applyFont="1" applyFill="1" applyBorder="1" applyAlignment="1" applyProtection="1">
      <alignment horizontal="justify" vertical="top" wrapText="1"/>
      <protection hidden="1"/>
    </xf>
    <xf numFmtId="0" fontId="9" fillId="8" borderId="20" xfId="0" applyFont="1" applyFill="1" applyBorder="1" applyAlignment="1" applyProtection="1">
      <alignment horizontal="center" vertical="top" wrapText="1"/>
      <protection hidden="1"/>
    </xf>
    <xf numFmtId="0" fontId="9" fillId="0" borderId="20" xfId="0" applyFont="1" applyBorder="1" applyAlignment="1" applyProtection="1">
      <alignment horizontal="center" vertical="top" wrapText="1"/>
      <protection hidden="1"/>
    </xf>
    <xf numFmtId="0" fontId="9" fillId="7" borderId="20" xfId="0" applyFont="1" applyFill="1" applyBorder="1" applyAlignment="1" applyProtection="1">
      <alignment horizontal="center" vertical="top" wrapText="1"/>
      <protection hidden="1"/>
    </xf>
    <xf numFmtId="0" fontId="9" fillId="0" borderId="20" xfId="0" applyFont="1" applyBorder="1" applyAlignment="1" applyProtection="1">
      <alignment vertical="top" wrapText="1"/>
      <protection hidden="1"/>
    </xf>
    <xf numFmtId="164" fontId="9" fillId="0" borderId="20" xfId="0" applyNumberFormat="1" applyFont="1" applyBorder="1" applyAlignment="1" applyProtection="1">
      <alignment vertical="top" wrapText="1"/>
      <protection hidden="1"/>
    </xf>
    <xf numFmtId="164" fontId="9" fillId="0" borderId="20" xfId="0" applyNumberFormat="1" applyFont="1" applyBorder="1" applyAlignment="1" applyProtection="1">
      <alignment horizontal="center" vertical="top" wrapText="1"/>
      <protection hidden="1"/>
    </xf>
    <xf numFmtId="0" fontId="9" fillId="4" borderId="20" xfId="0" applyFont="1" applyFill="1" applyBorder="1" applyAlignment="1" applyProtection="1">
      <alignment horizontal="center" vertical="top" wrapText="1"/>
      <protection hidden="1"/>
    </xf>
    <xf numFmtId="0" fontId="9" fillId="5" borderId="20" xfId="0" applyFont="1" applyFill="1" applyBorder="1" applyAlignment="1" applyProtection="1">
      <alignment horizontal="center" vertical="top" wrapText="1"/>
      <protection hidden="1"/>
    </xf>
    <xf numFmtId="0" fontId="9" fillId="0" borderId="23" xfId="0" applyFont="1" applyBorder="1" applyAlignment="1" applyProtection="1">
      <alignment horizontal="justify" vertical="top" wrapText="1"/>
      <protection hidden="1"/>
    </xf>
    <xf numFmtId="0" fontId="9" fillId="6" borderId="20" xfId="0" applyFont="1" applyFill="1" applyBorder="1" applyAlignment="1" applyProtection="1">
      <alignment horizontal="center" vertical="top" wrapText="1"/>
      <protection hidden="1"/>
    </xf>
    <xf numFmtId="0" fontId="9" fillId="0" borderId="20" xfId="1" applyFont="1" applyFill="1" applyBorder="1" applyAlignment="1" applyProtection="1">
      <alignment horizontal="center" vertical="center" wrapText="1"/>
      <protection hidden="1"/>
    </xf>
    <xf numFmtId="0" fontId="9" fillId="0" borderId="20" xfId="2" applyFont="1" applyBorder="1" applyAlignment="1">
      <alignment vertical="center"/>
    </xf>
    <xf numFmtId="0" fontId="9" fillId="0" borderId="28" xfId="0" applyFont="1" applyBorder="1" applyAlignment="1" applyProtection="1">
      <alignment horizontal="justify" vertical="center" wrapText="1"/>
      <protection hidden="1"/>
    </xf>
    <xf numFmtId="0" fontId="9" fillId="2" borderId="28" xfId="0" applyFont="1" applyFill="1" applyBorder="1" applyAlignment="1" applyProtection="1">
      <alignment horizontal="justify" vertical="center" wrapText="1"/>
      <protection hidden="1"/>
    </xf>
    <xf numFmtId="0" fontId="9" fillId="0" borderId="28" xfId="0" applyFont="1" applyBorder="1" applyAlignment="1" applyProtection="1">
      <alignment horizontal="center" vertical="center" textRotation="90" wrapText="1"/>
      <protection hidden="1"/>
    </xf>
    <xf numFmtId="0" fontId="9" fillId="0" borderId="2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20" xfId="0" applyFont="1" applyBorder="1" applyAlignment="1" applyProtection="1">
      <alignment vertical="center" wrapText="1"/>
      <protection hidden="1"/>
    </xf>
    <xf numFmtId="164" fontId="9" fillId="0" borderId="20" xfId="0" applyNumberFormat="1" applyFont="1" applyBorder="1" applyAlignment="1" applyProtection="1">
      <alignment vertical="center" wrapText="1"/>
      <protection hidden="1"/>
    </xf>
    <xf numFmtId="164" fontId="9" fillId="0" borderId="20" xfId="0" applyNumberFormat="1" applyFont="1" applyBorder="1" applyAlignment="1" applyProtection="1">
      <alignment horizontal="center" vertical="center" wrapText="1"/>
      <protection hidden="1"/>
    </xf>
    <xf numFmtId="0" fontId="9" fillId="0" borderId="26" xfId="1" applyFont="1" applyFill="1" applyBorder="1" applyAlignment="1" applyProtection="1">
      <alignment horizontal="center" vertical="top" wrapText="1"/>
      <protection hidden="1"/>
    </xf>
    <xf numFmtId="0" fontId="9" fillId="0" borderId="26" xfId="2" applyFont="1" applyBorder="1" applyAlignment="1">
      <alignment vertical="top" wrapText="1"/>
    </xf>
    <xf numFmtId="0" fontId="9" fillId="0" borderId="26" xfId="0" applyFont="1" applyBorder="1" applyAlignment="1" applyProtection="1">
      <alignment horizontal="justify" vertical="top" wrapText="1"/>
      <protection hidden="1"/>
    </xf>
    <xf numFmtId="0" fontId="9" fillId="2" borderId="26" xfId="0" applyFont="1" applyFill="1" applyBorder="1" applyAlignment="1" applyProtection="1">
      <alignment horizontal="justify" vertical="top" wrapText="1"/>
      <protection hidden="1"/>
    </xf>
    <xf numFmtId="0" fontId="9" fillId="0" borderId="26" xfId="0" applyFont="1" applyBorder="1" applyAlignment="1" applyProtection="1">
      <alignment horizontal="center" vertical="top" wrapText="1"/>
      <protection hidden="1"/>
    </xf>
    <xf numFmtId="0" fontId="9" fillId="5" borderId="26" xfId="0" applyFont="1" applyFill="1" applyBorder="1" applyAlignment="1" applyProtection="1">
      <alignment horizontal="center" vertical="top" wrapText="1"/>
      <protection hidden="1"/>
    </xf>
    <xf numFmtId="0" fontId="9" fillId="8" borderId="26" xfId="0" applyFont="1" applyFill="1" applyBorder="1" applyAlignment="1" applyProtection="1">
      <alignment horizontal="center" vertical="top" wrapText="1"/>
      <protection hidden="1"/>
    </xf>
    <xf numFmtId="0" fontId="9" fillId="0" borderId="26" xfId="0" applyFont="1" applyBorder="1" applyAlignment="1" applyProtection="1">
      <alignment vertical="top" wrapText="1"/>
      <protection hidden="1"/>
    </xf>
    <xf numFmtId="164" fontId="9" fillId="0" borderId="26" xfId="0" applyNumberFormat="1" applyFont="1" applyBorder="1" applyAlignment="1" applyProtection="1">
      <alignment vertical="top" wrapText="1"/>
      <protection hidden="1"/>
    </xf>
    <xf numFmtId="164" fontId="9" fillId="0" borderId="26" xfId="0" applyNumberFormat="1" applyFont="1" applyBorder="1" applyAlignment="1" applyProtection="1">
      <alignment horizontal="center" vertical="top" wrapText="1"/>
      <protection hidden="1"/>
    </xf>
    <xf numFmtId="0" fontId="9" fillId="0" borderId="27" xfId="0" applyFont="1" applyBorder="1" applyAlignment="1" applyProtection="1">
      <alignment horizontal="justify" vertical="top" wrapText="1"/>
      <protection hidden="1"/>
    </xf>
    <xf numFmtId="0" fontId="9" fillId="0" borderId="20" xfId="0" applyFont="1" applyBorder="1" applyAlignment="1" applyProtection="1">
      <alignment horizontal="center" vertical="center" textRotation="90" wrapText="1"/>
      <protection hidden="1"/>
    </xf>
    <xf numFmtId="0" fontId="9" fillId="0" borderId="26" xfId="0" applyFont="1" applyBorder="1" applyAlignment="1" applyProtection="1">
      <alignment horizontal="center" vertical="center" textRotation="90" wrapText="1"/>
      <protection hidden="1"/>
    </xf>
    <xf numFmtId="0" fontId="0" fillId="0" borderId="0" xfId="0" applyAlignment="1">
      <alignment vertical="center"/>
    </xf>
    <xf numFmtId="0" fontId="7" fillId="0" borderId="0" xfId="0" applyFont="1" applyAlignment="1" applyProtection="1">
      <alignment vertical="center" wrapText="1"/>
      <protection hidden="1"/>
    </xf>
    <xf numFmtId="0" fontId="6" fillId="3" borderId="20" xfId="0" applyFont="1" applyFill="1" applyBorder="1" applyAlignment="1" applyProtection="1">
      <alignment horizontal="center" vertical="center" wrapText="1"/>
      <protection hidden="1"/>
    </xf>
    <xf numFmtId="0" fontId="6" fillId="3" borderId="19" xfId="0" quotePrefix="1" applyFont="1" applyFill="1" applyBorder="1" applyAlignment="1" applyProtection="1">
      <alignment horizontal="justify" vertical="center" wrapText="1"/>
      <protection hidden="1"/>
    </xf>
    <xf numFmtId="0" fontId="6" fillId="3" borderId="21" xfId="0" applyFont="1" applyFill="1" applyBorder="1" applyAlignment="1" applyProtection="1">
      <alignment horizontal="center" vertical="center" wrapText="1"/>
      <protection hidden="1"/>
    </xf>
    <xf numFmtId="0" fontId="6" fillId="3" borderId="20" xfId="0" applyFont="1" applyFill="1" applyBorder="1" applyAlignment="1" applyProtection="1">
      <alignment horizontal="center" vertical="center" textRotation="90" wrapText="1"/>
      <protection hidden="1"/>
    </xf>
    <xf numFmtId="0" fontId="6" fillId="3" borderId="22" xfId="0" applyFont="1" applyFill="1" applyBorder="1" applyAlignment="1" applyProtection="1">
      <alignment horizontal="center" vertical="center" wrapText="1"/>
      <protection hidden="1"/>
    </xf>
    <xf numFmtId="0" fontId="6" fillId="3" borderId="23"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9" fillId="0" borderId="26" xfId="0" applyFont="1" applyBorder="1" applyAlignment="1" applyProtection="1">
      <alignment horizontal="center" vertical="center" wrapText="1"/>
      <protection hidden="1"/>
    </xf>
    <xf numFmtId="0" fontId="0" fillId="0" borderId="0" xfId="0" applyAlignment="1">
      <alignment horizontal="center" vertical="center" wrapText="1"/>
    </xf>
    <xf numFmtId="0" fontId="10" fillId="8" borderId="20" xfId="0" applyFont="1" applyFill="1" applyBorder="1" applyAlignment="1" applyProtection="1">
      <alignment horizontal="center" vertical="top" wrapText="1"/>
      <protection hidden="1"/>
    </xf>
    <xf numFmtId="0" fontId="10" fillId="4" borderId="20" xfId="0" applyFont="1" applyFill="1" applyBorder="1" applyAlignment="1" applyProtection="1">
      <alignment horizontal="center" vertical="top" wrapText="1"/>
      <protection hidden="1"/>
    </xf>
    <xf numFmtId="0" fontId="3" fillId="2" borderId="2" xfId="0" applyFont="1" applyFill="1" applyBorder="1" applyAlignment="1" applyProtection="1">
      <alignment horizontal="center" vertical="top" wrapText="1"/>
      <protection hidden="1"/>
    </xf>
    <xf numFmtId="0" fontId="3" fillId="2" borderId="0" xfId="0" applyFont="1" applyFill="1" applyAlignment="1" applyProtection="1">
      <alignment horizontal="center" vertical="top" wrapText="1"/>
      <protection hidden="1"/>
    </xf>
    <xf numFmtId="0" fontId="3" fillId="2" borderId="9" xfId="0" applyFont="1" applyFill="1" applyBorder="1" applyAlignment="1" applyProtection="1">
      <alignment horizontal="center" vertical="top" wrapText="1"/>
      <protection hidden="1"/>
    </xf>
    <xf numFmtId="0" fontId="6" fillId="3" borderId="12" xfId="0" applyFont="1" applyFill="1" applyBorder="1" applyAlignment="1" applyProtection="1">
      <alignment horizontal="center" vertical="center" wrapText="1"/>
      <protection hidden="1"/>
    </xf>
    <xf numFmtId="0" fontId="6" fillId="3" borderId="18"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0" fontId="6" fillId="3" borderId="14" xfId="0" applyFont="1" applyFill="1" applyBorder="1" applyAlignment="1" applyProtection="1">
      <alignment horizontal="center" vertical="center" wrapText="1"/>
      <protection hidden="1"/>
    </xf>
    <xf numFmtId="0" fontId="6" fillId="3" borderId="15" xfId="0" applyFont="1" applyFill="1" applyBorder="1" applyAlignment="1" applyProtection="1">
      <alignment horizontal="center" vertical="center" wrapText="1"/>
      <protection hidden="1"/>
    </xf>
    <xf numFmtId="0" fontId="6" fillId="3" borderId="16"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hidden="1"/>
    </xf>
    <xf numFmtId="0" fontId="9" fillId="0" borderId="24" xfId="0" applyFont="1" applyBorder="1" applyAlignment="1" applyProtection="1">
      <alignment horizontal="justify" vertical="center" wrapText="1"/>
      <protection hidden="1"/>
    </xf>
    <xf numFmtId="0" fontId="9" fillId="0" borderId="20" xfId="1" applyFont="1" applyFill="1" applyBorder="1" applyAlignment="1" applyProtection="1">
      <alignment horizontal="justify" vertical="center" wrapText="1"/>
      <protection hidden="1"/>
    </xf>
    <xf numFmtId="0" fontId="9" fillId="8" borderId="20" xfId="0" applyFont="1" applyFill="1" applyBorder="1" applyAlignment="1" applyProtection="1">
      <alignment horizontal="center" vertical="center" wrapText="1"/>
      <protection hidden="1"/>
    </xf>
    <xf numFmtId="0" fontId="9" fillId="5" borderId="20" xfId="0" applyFont="1" applyFill="1" applyBorder="1" applyAlignment="1" applyProtection="1">
      <alignment horizontal="center" vertical="center" wrapText="1"/>
      <protection hidden="1"/>
    </xf>
    <xf numFmtId="0" fontId="9" fillId="6" borderId="22" xfId="0" applyFont="1" applyFill="1" applyBorder="1" applyAlignment="1" applyProtection="1">
      <alignment horizontal="center" vertical="center" wrapText="1"/>
      <protection hidden="1"/>
    </xf>
    <xf numFmtId="0" fontId="9" fillId="0" borderId="20" xfId="0" applyFont="1" applyBorder="1" applyAlignment="1" applyProtection="1">
      <alignment horizontal="center" vertical="top" textRotation="90" wrapText="1"/>
      <protection hidden="1"/>
    </xf>
    <xf numFmtId="0" fontId="9" fillId="0" borderId="0" xfId="0" applyFont="1" applyAlignment="1" applyProtection="1">
      <alignment wrapText="1"/>
      <protection hidden="1"/>
    </xf>
    <xf numFmtId="0" fontId="11" fillId="0" borderId="28" xfId="0" applyFont="1" applyBorder="1" applyAlignment="1" applyProtection="1">
      <alignment horizontal="justify" vertical="center" wrapText="1"/>
      <protection hidden="1"/>
    </xf>
    <xf numFmtId="0" fontId="11" fillId="0" borderId="28" xfId="0" applyFont="1" applyBorder="1" applyAlignment="1" applyProtection="1">
      <alignment horizontal="center" vertical="center" wrapText="1"/>
      <protection hidden="1"/>
    </xf>
    <xf numFmtId="0" fontId="11" fillId="0" borderId="20" xfId="0" applyFont="1" applyBorder="1" applyAlignment="1" applyProtection="1">
      <alignment horizontal="justify" vertical="center" wrapText="1"/>
      <protection hidden="1"/>
    </xf>
    <xf numFmtId="0" fontId="11" fillId="0" borderId="20" xfId="0" applyFont="1" applyBorder="1" applyAlignment="1" applyProtection="1">
      <alignment horizontal="center" vertical="center" wrapText="1"/>
      <protection hidden="1"/>
    </xf>
    <xf numFmtId="0" fontId="11" fillId="0" borderId="20" xfId="0" applyFont="1" applyBorder="1" applyAlignment="1" applyProtection="1">
      <alignment vertical="center" wrapText="1"/>
      <protection hidden="1"/>
    </xf>
    <xf numFmtId="164" fontId="11" fillId="0" borderId="20" xfId="0" applyNumberFormat="1" applyFont="1" applyBorder="1" applyAlignment="1" applyProtection="1">
      <alignment vertical="center" wrapText="1"/>
      <protection hidden="1"/>
    </xf>
    <xf numFmtId="164" fontId="11" fillId="0" borderId="20" xfId="0" applyNumberFormat="1" applyFont="1" applyBorder="1" applyAlignment="1" applyProtection="1">
      <alignment horizontal="center" vertical="center" wrapText="1"/>
      <protection hidden="1"/>
    </xf>
    <xf numFmtId="0" fontId="9" fillId="0" borderId="20" xfId="2" applyFont="1" applyBorder="1" applyAlignment="1">
      <alignment vertical="center" wrapText="1"/>
    </xf>
  </cellXfs>
  <cellStyles count="3">
    <cellStyle name="Hipervínculo" xfId="1" builtinId="8"/>
    <cellStyle name="Normal" xfId="0" builtinId="0"/>
    <cellStyle name="Normal 2 4" xfId="2" xr:uid="{FFC148FF-7B46-4312-BA4F-F551AE4073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1981200</xdr:colOff>
      <xdr:row>1</xdr:row>
      <xdr:rowOff>309562</xdr:rowOff>
    </xdr:to>
    <xdr:pic>
      <xdr:nvPicPr>
        <xdr:cNvPr id="2" name="Imagen 2">
          <a:extLst>
            <a:ext uri="{FF2B5EF4-FFF2-40B4-BE49-F238E27FC236}">
              <a16:creationId xmlns:a16="http://schemas.microsoft.com/office/drawing/2014/main" id="{7046A34F-3DAD-4F8B-B0C0-0266ECB290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1809750" cy="804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ces%20V.3%20Aprobadas/Matriz%20V.3%20Administaci&#243;n%20Notar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y.ayala/Downloads/Matriz%20Riesgos%202019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trices%20V.3%20Aprobadas/Matrices%202021/Matriz%20V.3%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CAUSAS"/>
      <sheetName val="DOFA"/>
      <sheetName val="Riesgo2"/>
      <sheetName val="Riesgo3"/>
      <sheetName val="Riesgo4"/>
      <sheetName val="Riesgo5"/>
      <sheetName val="Riesgo6"/>
      <sheetName val="Riesgo7"/>
      <sheetName val="Riesgo8"/>
      <sheetName val="Riesgo9"/>
      <sheetName val="Riesgo10"/>
      <sheetName val="Riesgo1"/>
      <sheetName val="Mapa del Proceso"/>
      <sheetName val="Enc_Imp_Corrupción"/>
      <sheetName val="Imp_Est_Pro_Seg"/>
      <sheetName val="Imp_oportunidad"/>
      <sheetName val="Inventario de Activos"/>
      <sheetName val="Factibilidad"/>
      <sheetName val="Frecuencia"/>
    </sheetNames>
    <sheetDataSet>
      <sheetData sheetId="0">
        <row r="2">
          <cell r="B2" t="str">
            <v>Riesgo de Corrupción</v>
          </cell>
          <cell r="D2" t="str">
            <v>Decisiones ajustadas a intereses propios o de terceros</v>
          </cell>
          <cell r="G2" t="str">
            <v>Modificación o eliminación no autorizada de información</v>
          </cell>
          <cell r="H2" t="str">
            <v>Preservación de activos</v>
          </cell>
          <cell r="J2" t="str">
            <v>Cumplimiento</v>
          </cell>
          <cell r="K2" t="str">
            <v>Financieros</v>
          </cell>
          <cell r="L2" t="str">
            <v>Sociales</v>
          </cell>
          <cell r="U2" t="str">
            <v>Sí</v>
          </cell>
          <cell r="V2" t="str">
            <v>X</v>
          </cell>
          <cell r="Y2" t="str">
            <v>Objetivo estrategico 1</v>
          </cell>
          <cell r="AD2" t="str">
            <v>Consulta Índice de Propietarios</v>
          </cell>
          <cell r="AE2" t="str">
            <v>Todos los procesos en el Sistema Integrado de Gestión</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B3" t="str">
            <v>Riesgo Estratégico</v>
          </cell>
          <cell r="D3" t="str">
            <v>Desvío de recursos físicos o económicos</v>
          </cell>
          <cell r="G3" t="str">
            <v>Interrupción en la prestación del servicio</v>
          </cell>
          <cell r="H3" t="str">
            <v>Decisiones acertadas</v>
          </cell>
          <cell r="J3" t="str">
            <v>Imagen</v>
          </cell>
          <cell r="K3" t="str">
            <v>Personal</v>
          </cell>
          <cell r="L3" t="str">
            <v>Políticos</v>
          </cell>
          <cell r="U3" t="str">
            <v>No</v>
          </cell>
          <cell r="Y3" t="str">
            <v>Objetivo estrategico 2</v>
          </cell>
          <cell r="AD3" t="str">
            <v>Consulta en la Ventanilla Única de Registro - VUR</v>
          </cell>
          <cell r="AE3" t="str">
            <v>Procesos estratégicos en el Sistema Integrado de Gestión</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B4" t="str">
            <v xml:space="preserve">Riesgo de Gestión </v>
          </cell>
          <cell r="D4" t="str">
            <v>Exceso de las facultades otorgadas</v>
          </cell>
          <cell r="G4" t="str">
            <v>Revelación no autorizada de Información</v>
          </cell>
          <cell r="H4" t="str">
            <v>Cumplimiento de compromisos</v>
          </cell>
          <cell r="J4" t="str">
            <v>Tecnología</v>
          </cell>
          <cell r="K4" t="str">
            <v>Procesos</v>
          </cell>
          <cell r="L4" t="str">
            <v>Personas</v>
          </cell>
          <cell r="Y4" t="str">
            <v>Objetivo estrategico 3</v>
          </cell>
          <cell r="AD4" t="str">
            <v>Registro de Instrumentos Públicos</v>
          </cell>
          <cell r="AE4" t="str">
            <v>Procesos misionales y estratégicos en el Sistema Integrado de Gestión</v>
          </cell>
          <cell r="AN4" t="str">
            <v>No existe</v>
          </cell>
          <cell r="AP4" t="str">
            <v>No se ejecuta</v>
          </cell>
        </row>
        <row r="5">
          <cell r="B5" t="str">
            <v>Riesgo de Seguridad de la información</v>
          </cell>
          <cell r="D5" t="str">
            <v>Realización de cobros indebidos</v>
          </cell>
          <cell r="G5" t="str">
            <v>Pérdida de integridad de la información</v>
          </cell>
          <cell r="H5" t="str">
            <v>Cumplimiento legal</v>
          </cell>
          <cell r="J5" t="str">
            <v>Estratégico</v>
          </cell>
          <cell r="K5" t="str">
            <v>Tecnología</v>
          </cell>
          <cell r="L5" t="str">
            <v>Económicos</v>
          </cell>
          <cell r="Y5" t="str">
            <v>Objetivo estrategico 4</v>
          </cell>
          <cell r="AD5" t="str">
            <v>N/A</v>
          </cell>
          <cell r="AE5" t="str">
            <v>Procesos misionales en el Sistema Integrado de Gestión</v>
          </cell>
        </row>
        <row r="6">
          <cell r="B6" t="str">
            <v>Oportunidad</v>
          </cell>
          <cell r="D6" t="str">
            <v>Tráfico de influencias</v>
          </cell>
          <cell r="H6" t="str">
            <v>Exactitud</v>
          </cell>
          <cell r="J6" t="str">
            <v>Financiero</v>
          </cell>
          <cell r="K6" t="str">
            <v>Estratégicos</v>
          </cell>
          <cell r="L6" t="str">
            <v>Tecnológicos</v>
          </cell>
          <cell r="AD6" t="str">
            <v>Certificados de tradición y libertad de inmuebles</v>
          </cell>
          <cell r="AE6" t="str">
            <v>Procesos de apoyo en el Sistema Integrado de Gestión</v>
          </cell>
        </row>
        <row r="7">
          <cell r="D7" t="str">
            <v>Uso indebido de información privilegiada</v>
          </cell>
          <cell r="J7" t="str">
            <v>Operativo</v>
          </cell>
          <cell r="K7" t="str">
            <v>Comunicación interna</v>
          </cell>
          <cell r="L7" t="str">
            <v>Medioambientales</v>
          </cell>
          <cell r="AE7" t="str">
            <v>Procesos de evaluación en el Sistema Integrado de Gestión</v>
          </cell>
        </row>
        <row r="8">
          <cell r="K8" t="str">
            <v>Infraestructura</v>
          </cell>
          <cell r="AE8" t="str">
            <v>Ningún otro proceso en el Sistema Integrado de Gestión</v>
          </cell>
        </row>
      </sheetData>
      <sheetData sheetId="1" refreshError="1"/>
      <sheetData sheetId="2"/>
      <sheetData sheetId="3" refreshError="1"/>
      <sheetData sheetId="4" refreshError="1"/>
      <sheetData sheetId="5" refreshError="1"/>
      <sheetData sheetId="6">
        <row r="12">
          <cell r="V12" t="str">
            <v xml:space="preserve">Riesgo de Gestión </v>
          </cell>
        </row>
      </sheetData>
      <sheetData sheetId="7">
        <row r="12">
          <cell r="V12" t="str">
            <v>Riesgo de Corrupción</v>
          </cell>
        </row>
      </sheetData>
      <sheetData sheetId="8">
        <row r="12">
          <cell r="V12" t="str">
            <v>Oportunidad</v>
          </cell>
        </row>
      </sheetData>
      <sheetData sheetId="9">
        <row r="23">
          <cell r="AY23" t="str">
            <v>Cumplimiento</v>
          </cell>
        </row>
      </sheetData>
      <sheetData sheetId="10" refreshError="1"/>
      <sheetData sheetId="11" refreshError="1"/>
      <sheetData sheetId="12" refreshError="1"/>
      <sheetData sheetId="13" refreshError="1"/>
      <sheetData sheetId="14">
        <row r="12">
          <cell r="V12" t="str">
            <v xml:space="preserve">Riesgo de Gestión </v>
          </cell>
        </row>
      </sheetData>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Dofa"/>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AV2" t="str">
            <v>Archivador</v>
          </cell>
        </row>
        <row r="3">
          <cell r="AV3" t="str">
            <v>Carpeta física</v>
          </cell>
        </row>
        <row r="4">
          <cell r="AV4" t="str">
            <v>Disco Duro</v>
          </cell>
        </row>
        <row r="5">
          <cell r="AV5" t="str">
            <v>En la Nube</v>
          </cell>
        </row>
        <row r="6">
          <cell r="AV6" t="str">
            <v>Medio Extraíble</v>
          </cell>
        </row>
        <row r="7">
          <cell r="AV7" t="str">
            <v>SAN</v>
          </cell>
        </row>
        <row r="8">
          <cell r="AV8" t="str">
            <v>No Aplica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Contexto Proceso"/>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CAUSAS"/>
      <sheetName val="DOFA"/>
      <sheetName val="Riesgo1"/>
      <sheetName val="Riesgo2"/>
      <sheetName val="Riesgo3"/>
      <sheetName val="Riesgo4"/>
      <sheetName val="Riesgo5"/>
      <sheetName val="Riesgo6"/>
      <sheetName val="Riesgo7"/>
      <sheetName val="Riesgo8"/>
      <sheetName val="Riesgo9"/>
      <sheetName val="Riesgo10"/>
      <sheetName val="Mapa del Proceso"/>
      <sheetName val="Enc_Imp_Corrupción"/>
      <sheetName val="Imp_Est_Pro_Seg"/>
      <sheetName val="Imp_oportunidad"/>
      <sheetName val="Inventario de Activos"/>
      <sheetName val="Factibilidad"/>
      <sheetName val="Frecuencia"/>
    </sheetNames>
    <sheetDataSet>
      <sheetData sheetId="0" refreshError="1">
        <row r="2">
          <cell r="AU2" t="str">
            <v>Reducir</v>
          </cell>
        </row>
        <row r="3">
          <cell r="AU3" t="str">
            <v>Aceptar</v>
          </cell>
        </row>
      </sheetData>
      <sheetData sheetId="1" refreshError="1"/>
      <sheetData sheetId="2" refreshError="1"/>
      <sheetData sheetId="3" refreshError="1"/>
      <sheetData sheetId="4" refreshError="1"/>
      <sheetData sheetId="5" refreshError="1">
        <row r="86">
          <cell r="D86" t="str">
            <v>Verificar el cumplimiento de las funciones establecidas en el Manual de Supervisión  </v>
          </cell>
          <cell r="AL86" t="str">
            <v>Fuerte</v>
          </cell>
          <cell r="AR86" t="str">
            <v>Fuerte</v>
          </cell>
          <cell r="AT86" t="str">
            <v>Fuerte</v>
          </cell>
          <cell r="AW86" t="str">
            <v>Fuerte</v>
          </cell>
          <cell r="AZ86" t="str">
            <v>Directamente</v>
          </cell>
        </row>
        <row r="87">
          <cell r="D87" t="str">
            <v>Verificar por parte del comité evaluador, la viabilidad técnica, financiera y/o jurídica del contrato, antes de enviar a ordenador del gasto.</v>
          </cell>
          <cell r="AL87" t="str">
            <v>Fuerte</v>
          </cell>
          <cell r="AR87" t="str">
            <v>Fuerte</v>
          </cell>
          <cell r="AT87" t="str">
            <v>Fuerte</v>
          </cell>
        </row>
        <row r="89">
          <cell r="D89" t="str">
            <v>Publicar en el aplicativo Secop II, todos los documentos relacionados con la legalización del contrato.</v>
          </cell>
          <cell r="AL89" t="str">
            <v>Fuerte</v>
          </cell>
          <cell r="AR89" t="str">
            <v>Fuerte</v>
          </cell>
          <cell r="AT89" t="str">
            <v>Fuerte</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100">
          <cell r="D100" t="str">
            <v>Identificar y verificar el expediente contractual o la documentación asociada al respectivo proceso de selección, por parte del Grupo de Control y Seguimiento Contractual, para dar inicio a un proceso sancionatorio.</v>
          </cell>
          <cell r="AL100" t="str">
            <v>Fuerte</v>
          </cell>
          <cell r="AR100" t="str">
            <v>Fuerte</v>
          </cell>
          <cell r="AT100" t="str">
            <v>Fuerte</v>
          </cell>
          <cell r="AW100" t="str">
            <v>Fuerte</v>
          </cell>
          <cell r="AZ100" t="str">
            <v>No disminuye</v>
          </cell>
        </row>
        <row r="101">
          <cell r="AL101" t="str">
            <v/>
          </cell>
          <cell r="AR101" t="str">
            <v/>
          </cell>
          <cell r="AT101" t="str">
            <v/>
          </cell>
        </row>
        <row r="102">
          <cell r="AL102" t="str">
            <v/>
          </cell>
          <cell r="AR102" t="str">
            <v/>
          </cell>
          <cell r="AT102" t="str">
            <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24">
          <cell r="AP124" t="str">
            <v>Extrema</v>
          </cell>
        </row>
        <row r="125">
          <cell r="J125" t="str">
            <v>Rara vez (1)</v>
          </cell>
        </row>
        <row r="128">
          <cell r="AP128" t="str">
            <v>Posterior a la implementación de controles, en los cuales se estandarizan y documentan las actividades y puntos de verificación en la supervisión, la probabilidad de ocurrencia disminuye de "alguna vez podría ocurrir" a "rara vez ocurriría".</v>
          </cell>
        </row>
        <row r="132">
          <cell r="J132" t="str">
            <v>Catastrófico (3)</v>
          </cell>
        </row>
        <row r="143">
          <cell r="T143" t="str">
            <v>X</v>
          </cell>
        </row>
        <row r="178">
          <cell r="V178" t="str">
            <v>Revisar y ajustar el manual de supervisión de la entidad</v>
          </cell>
          <cell r="AH178" t="str">
            <v>Director de Contratación</v>
          </cell>
          <cell r="AQ178" t="str">
            <v>Manual de supervisión ajustado</v>
          </cell>
          <cell r="BA178">
            <v>44256</v>
          </cell>
          <cell r="BG178">
            <v>44377</v>
          </cell>
        </row>
        <row r="179">
          <cell r="V179" t="str">
            <v>Verificar los flujos de aprobación generados en el aplicativo Secop II</v>
          </cell>
          <cell r="AH179" t="str">
            <v>Director de Contratación</v>
          </cell>
          <cell r="AQ179" t="str">
            <v>Notificaciones enviadas al correo electrónico, las cuales son generadas por el aplicativo Secop II</v>
          </cell>
          <cell r="BA179" t="str">
            <v xml:space="preserve">Cada vez que se suscriba un contrato </v>
          </cell>
        </row>
        <row r="180">
          <cell r="V180" t="str">
            <v>Divulgar a los actores involucrados, los ajustes realizados a la documentación relacionada con el proceso Gestión precontractual, contractual, ejecución y liquidación de procesos contractuales.</v>
          </cell>
          <cell r="AH180" t="str">
            <v>Director de Contratación</v>
          </cell>
          <cell r="AQ180" t="str">
            <v>Circular</v>
          </cell>
          <cell r="BA180">
            <v>44256</v>
          </cell>
          <cell r="BG180">
            <v>44377</v>
          </cell>
        </row>
        <row r="203">
          <cell r="D203" t="str">
            <v>Realizar reasignación del proceso  durante el trámite contractual y/o postcontractual para someter a investigación e identificar las posibles decisiones ajustadas, propendiendo que el funcionario o contratista no tenga injerencia en el tramite y que este se surta conforme a la Ley.</v>
          </cell>
          <cell r="V203" t="str">
            <v>Director de contratos</v>
          </cell>
          <cell r="AN203" t="str">
            <v>Memorando remisorio a la instancia competente para el inicio de la investigación.</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AABCD-F7D5-4EA2-BA76-5F4871D1E759}">
  <sheetPr>
    <tabColor rgb="FFC00000"/>
  </sheetPr>
  <dimension ref="A1:AW43"/>
  <sheetViews>
    <sheetView showGridLines="0" tabSelected="1" view="pageBreakPreview" zoomScale="78" zoomScaleNormal="90" zoomScaleSheetLayoutView="78" workbookViewId="0">
      <selection activeCell="E7" sqref="E7"/>
    </sheetView>
  </sheetViews>
  <sheetFormatPr baseColWidth="10" defaultColWidth="11.42578125" defaultRowHeight="15" x14ac:dyDescent="0.25"/>
  <cols>
    <col min="1" max="6" width="30.7109375" style="22" customWidth="1"/>
    <col min="7" max="31" width="41.7109375" style="22" customWidth="1"/>
    <col min="32" max="32" width="25.42578125" style="78" customWidth="1"/>
    <col min="33" max="33" width="27.42578125" style="22" customWidth="1"/>
    <col min="34" max="34" width="22" style="22" customWidth="1"/>
    <col min="35" max="35" width="26.28515625" style="22" customWidth="1"/>
    <col min="36" max="37" width="21.7109375" style="22" customWidth="1"/>
    <col min="38" max="38" width="27.42578125" style="22" customWidth="1"/>
    <col min="39" max="39" width="22" style="22" customWidth="1"/>
    <col min="40" max="40" width="26.28515625" style="22" customWidth="1"/>
    <col min="41" max="42" width="21.7109375" style="22" customWidth="1"/>
    <col min="43" max="43" width="27.42578125" style="22" customWidth="1"/>
    <col min="44" max="44" width="22" style="22" customWidth="1"/>
    <col min="45" max="45" width="26.28515625" style="22" customWidth="1"/>
    <col min="46" max="48" width="11.42578125" customWidth="1"/>
  </cols>
  <sheetData>
    <row r="1" spans="1:49" s="7" customFormat="1" ht="44.25" customHeight="1" x14ac:dyDescent="0.3">
      <c r="A1" s="1"/>
      <c r="B1" s="2"/>
      <c r="C1" s="2"/>
      <c r="D1" s="2"/>
      <c r="E1" s="2"/>
      <c r="F1" s="2"/>
      <c r="G1" s="2"/>
      <c r="H1" s="2"/>
      <c r="I1" s="2"/>
      <c r="J1" s="3"/>
      <c r="K1" s="81" t="s">
        <v>0</v>
      </c>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3"/>
      <c r="AM1" s="2"/>
      <c r="AN1" s="2"/>
      <c r="AO1" s="2"/>
      <c r="AP1" s="4"/>
      <c r="AQ1" s="4"/>
      <c r="AR1" s="5" t="s">
        <v>1</v>
      </c>
      <c r="AS1" s="6" t="s">
        <v>2</v>
      </c>
    </row>
    <row r="2" spans="1:49" s="7" customFormat="1" ht="25.5" customHeight="1" x14ac:dyDescent="0.3">
      <c r="A2" s="8"/>
      <c r="B2" s="9"/>
      <c r="C2" s="9"/>
      <c r="D2" s="9"/>
      <c r="E2" s="9"/>
      <c r="F2" s="9"/>
      <c r="G2" s="9"/>
      <c r="H2" s="9"/>
      <c r="I2" s="9"/>
      <c r="J2" s="9"/>
      <c r="K2" s="82" t="s">
        <v>3</v>
      </c>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9"/>
      <c r="AM2" s="9"/>
      <c r="AN2" s="9"/>
      <c r="AO2" s="9"/>
      <c r="AP2" s="10"/>
      <c r="AQ2" s="10"/>
      <c r="AR2" s="11" t="s">
        <v>4</v>
      </c>
      <c r="AS2" s="12">
        <v>3</v>
      </c>
    </row>
    <row r="3" spans="1:49" s="7" customFormat="1" ht="30" customHeight="1" thickBot="1" x14ac:dyDescent="0.35">
      <c r="A3" s="13"/>
      <c r="B3" s="14"/>
      <c r="C3" s="14"/>
      <c r="D3" s="14"/>
      <c r="E3" s="14"/>
      <c r="F3" s="14"/>
      <c r="G3" s="14"/>
      <c r="H3" s="14"/>
      <c r="I3" s="14"/>
      <c r="J3" s="14"/>
      <c r="K3" s="83" t="s">
        <v>301</v>
      </c>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14"/>
      <c r="AM3" s="14"/>
      <c r="AN3" s="14"/>
      <c r="AO3" s="14"/>
      <c r="AP3" s="15"/>
      <c r="AQ3" s="15"/>
      <c r="AR3" s="16" t="s">
        <v>5</v>
      </c>
      <c r="AS3" s="17">
        <v>43867</v>
      </c>
    </row>
    <row r="4" spans="1:49" s="7" customFormat="1" ht="30" customHeight="1" thickBot="1" x14ac:dyDescent="0.35">
      <c r="A4" s="9"/>
      <c r="B4" s="9"/>
      <c r="C4" s="9"/>
      <c r="D4" s="9"/>
      <c r="E4" s="9"/>
      <c r="F4" s="9"/>
      <c r="G4" s="9"/>
      <c r="H4" s="9"/>
      <c r="I4" s="9"/>
      <c r="J4" s="9"/>
      <c r="K4" s="18"/>
      <c r="L4" s="18"/>
      <c r="M4" s="18"/>
      <c r="N4" s="18"/>
      <c r="O4" s="18"/>
      <c r="P4" s="18"/>
      <c r="Q4" s="18"/>
      <c r="R4" s="18"/>
      <c r="S4" s="18"/>
      <c r="T4" s="18"/>
      <c r="U4" s="18"/>
      <c r="V4" s="18"/>
      <c r="W4" s="18"/>
      <c r="X4" s="18"/>
      <c r="Y4" s="18"/>
      <c r="Z4" s="18"/>
      <c r="AA4" s="18"/>
      <c r="AB4" s="18"/>
      <c r="AC4" s="18"/>
      <c r="AD4" s="18"/>
      <c r="AE4" s="18"/>
      <c r="AF4" s="76"/>
      <c r="AG4" s="18"/>
      <c r="AH4" s="18"/>
      <c r="AI4" s="18"/>
      <c r="AJ4" s="18"/>
      <c r="AK4" s="18"/>
      <c r="AL4" s="9"/>
      <c r="AM4" s="9"/>
      <c r="AN4" s="9"/>
      <c r="AO4" s="9"/>
      <c r="AP4" s="10"/>
      <c r="AQ4" s="10"/>
      <c r="AR4" s="19"/>
      <c r="AS4" s="20"/>
    </row>
    <row r="5" spans="1:49" s="69" customFormat="1" ht="44.25" customHeight="1" x14ac:dyDescent="0.25">
      <c r="A5" s="84" t="s">
        <v>6</v>
      </c>
      <c r="B5" s="86" t="s">
        <v>7</v>
      </c>
      <c r="C5" s="86" t="s">
        <v>8</v>
      </c>
      <c r="D5" s="88" t="s">
        <v>9</v>
      </c>
      <c r="E5" s="89"/>
      <c r="F5" s="86" t="s">
        <v>452</v>
      </c>
      <c r="G5" s="23" t="s">
        <v>10</v>
      </c>
      <c r="H5" s="86" t="s">
        <v>11</v>
      </c>
      <c r="I5" s="88" t="s">
        <v>12</v>
      </c>
      <c r="J5" s="89"/>
      <c r="K5" s="86" t="s">
        <v>13</v>
      </c>
      <c r="L5" s="88" t="s">
        <v>14</v>
      </c>
      <c r="M5" s="90"/>
      <c r="N5" s="90"/>
      <c r="O5" s="89"/>
      <c r="P5" s="88" t="s">
        <v>15</v>
      </c>
      <c r="Q5" s="90"/>
      <c r="R5" s="90"/>
      <c r="S5" s="90"/>
      <c r="T5" s="90"/>
      <c r="U5" s="89"/>
      <c r="V5" s="88" t="s">
        <v>16</v>
      </c>
      <c r="W5" s="90"/>
      <c r="X5" s="90"/>
      <c r="Y5" s="90"/>
      <c r="Z5" s="90"/>
      <c r="AA5" s="89"/>
      <c r="AB5" s="88" t="s">
        <v>17</v>
      </c>
      <c r="AC5" s="90"/>
      <c r="AD5" s="90"/>
      <c r="AE5" s="89"/>
      <c r="AF5" s="88" t="s">
        <v>18</v>
      </c>
      <c r="AG5" s="90"/>
      <c r="AH5" s="90"/>
      <c r="AI5" s="90"/>
      <c r="AJ5" s="90"/>
      <c r="AK5" s="90"/>
      <c r="AL5" s="90"/>
      <c r="AM5" s="90"/>
      <c r="AN5" s="90"/>
      <c r="AO5" s="90"/>
      <c r="AP5" s="90"/>
      <c r="AQ5" s="90"/>
      <c r="AR5" s="90"/>
      <c r="AS5" s="91"/>
      <c r="AT5" s="68"/>
      <c r="AU5" s="68"/>
      <c r="AV5" s="68"/>
    </row>
    <row r="6" spans="1:49" s="69" customFormat="1" ht="96.75" customHeight="1" x14ac:dyDescent="0.25">
      <c r="A6" s="85"/>
      <c r="B6" s="87"/>
      <c r="C6" s="87"/>
      <c r="D6" s="70" t="s">
        <v>19</v>
      </c>
      <c r="E6" s="70" t="s">
        <v>20</v>
      </c>
      <c r="F6" s="87"/>
      <c r="G6" s="71" t="s">
        <v>21</v>
      </c>
      <c r="H6" s="87"/>
      <c r="I6" s="72" t="s">
        <v>22</v>
      </c>
      <c r="J6" s="24" t="s">
        <v>23</v>
      </c>
      <c r="K6" s="87"/>
      <c r="L6" s="73" t="s">
        <v>24</v>
      </c>
      <c r="M6" s="73" t="s">
        <v>25</v>
      </c>
      <c r="N6" s="70" t="s">
        <v>26</v>
      </c>
      <c r="O6" s="74" t="s">
        <v>27</v>
      </c>
      <c r="P6" s="70" t="s">
        <v>28</v>
      </c>
      <c r="Q6" s="73" t="s">
        <v>29</v>
      </c>
      <c r="R6" s="73" t="s">
        <v>30</v>
      </c>
      <c r="S6" s="73" t="s">
        <v>31</v>
      </c>
      <c r="T6" s="73" t="s">
        <v>32</v>
      </c>
      <c r="U6" s="73" t="s">
        <v>33</v>
      </c>
      <c r="V6" s="70" t="s">
        <v>28</v>
      </c>
      <c r="W6" s="73" t="s">
        <v>29</v>
      </c>
      <c r="X6" s="73" t="s">
        <v>30</v>
      </c>
      <c r="Y6" s="73" t="s">
        <v>31</v>
      </c>
      <c r="Z6" s="73" t="s">
        <v>32</v>
      </c>
      <c r="AA6" s="73" t="s">
        <v>33</v>
      </c>
      <c r="AB6" s="73" t="s">
        <v>24</v>
      </c>
      <c r="AC6" s="73" t="s">
        <v>25</v>
      </c>
      <c r="AD6" s="70" t="s">
        <v>26</v>
      </c>
      <c r="AE6" s="74" t="s">
        <v>27</v>
      </c>
      <c r="AF6" s="74" t="s">
        <v>34</v>
      </c>
      <c r="AG6" s="70" t="s">
        <v>35</v>
      </c>
      <c r="AH6" s="70" t="s">
        <v>36</v>
      </c>
      <c r="AI6" s="70" t="s">
        <v>37</v>
      </c>
      <c r="AJ6" s="70" t="s">
        <v>38</v>
      </c>
      <c r="AK6" s="70" t="s">
        <v>39</v>
      </c>
      <c r="AL6" s="70" t="s">
        <v>40</v>
      </c>
      <c r="AM6" s="70" t="s">
        <v>36</v>
      </c>
      <c r="AN6" s="70" t="s">
        <v>37</v>
      </c>
      <c r="AO6" s="70" t="s">
        <v>38</v>
      </c>
      <c r="AP6" s="70" t="s">
        <v>39</v>
      </c>
      <c r="AQ6" s="70" t="s">
        <v>41</v>
      </c>
      <c r="AR6" s="70" t="s">
        <v>36</v>
      </c>
      <c r="AS6" s="75" t="s">
        <v>37</v>
      </c>
      <c r="AT6" s="68"/>
      <c r="AU6" s="68"/>
      <c r="AV6" s="68"/>
    </row>
    <row r="7" spans="1:49" s="21" customFormat="1" ht="87.75" customHeight="1" x14ac:dyDescent="0.25">
      <c r="A7" s="25" t="s">
        <v>302</v>
      </c>
      <c r="B7" s="31" t="s">
        <v>303</v>
      </c>
      <c r="C7" s="31" t="s">
        <v>304</v>
      </c>
      <c r="D7" s="32" t="s">
        <v>316</v>
      </c>
      <c r="E7" s="28" t="s">
        <v>470</v>
      </c>
      <c r="F7" s="28" t="s">
        <v>483</v>
      </c>
      <c r="G7" s="28" t="s">
        <v>71</v>
      </c>
      <c r="H7" s="33" t="s">
        <v>48</v>
      </c>
      <c r="I7" s="34" t="s">
        <v>471</v>
      </c>
      <c r="J7" s="33" t="s">
        <v>472</v>
      </c>
      <c r="K7" s="33" t="s">
        <v>473</v>
      </c>
      <c r="L7" s="66" t="s">
        <v>93</v>
      </c>
      <c r="M7" s="66" t="s">
        <v>305</v>
      </c>
      <c r="N7" s="35" t="s">
        <v>105</v>
      </c>
      <c r="O7" s="33" t="s">
        <v>474</v>
      </c>
      <c r="P7" s="33" t="s">
        <v>475</v>
      </c>
      <c r="Q7" s="33" t="s">
        <v>55</v>
      </c>
      <c r="R7" s="36" t="s">
        <v>235</v>
      </c>
      <c r="S7" s="36" t="s">
        <v>235</v>
      </c>
      <c r="T7" s="37" t="s">
        <v>233</v>
      </c>
      <c r="U7" s="36" t="s">
        <v>89</v>
      </c>
      <c r="V7" s="36" t="s">
        <v>476</v>
      </c>
      <c r="W7" s="33" t="s">
        <v>55</v>
      </c>
      <c r="X7" s="36" t="s">
        <v>235</v>
      </c>
      <c r="Y7" s="36" t="s">
        <v>235</v>
      </c>
      <c r="Z7" s="37" t="s">
        <v>233</v>
      </c>
      <c r="AA7" s="36" t="s">
        <v>89</v>
      </c>
      <c r="AB7" s="66" t="s">
        <v>93</v>
      </c>
      <c r="AC7" s="66" t="s">
        <v>305</v>
      </c>
      <c r="AD7" s="35" t="s">
        <v>105</v>
      </c>
      <c r="AE7" s="33" t="s">
        <v>477</v>
      </c>
      <c r="AF7" s="51" t="s">
        <v>61</v>
      </c>
      <c r="AG7" s="36" t="s">
        <v>478</v>
      </c>
      <c r="AH7" s="38" t="s">
        <v>479</v>
      </c>
      <c r="AI7" s="38" t="s">
        <v>480</v>
      </c>
      <c r="AJ7" s="38" t="s">
        <v>481</v>
      </c>
      <c r="AK7" s="39" t="s">
        <v>482</v>
      </c>
      <c r="AL7" s="39" t="s">
        <v>67</v>
      </c>
      <c r="AM7" s="33" t="s">
        <v>67</v>
      </c>
      <c r="AN7" s="33" t="s">
        <v>67</v>
      </c>
      <c r="AO7" s="33" t="s">
        <v>67</v>
      </c>
      <c r="AP7" s="40" t="s">
        <v>67</v>
      </c>
      <c r="AQ7" s="40" t="s">
        <v>58</v>
      </c>
      <c r="AR7" s="33" t="s">
        <v>58</v>
      </c>
      <c r="AS7" s="33" t="s">
        <v>58</v>
      </c>
      <c r="AT7"/>
      <c r="AU7"/>
      <c r="AV7"/>
      <c r="AW7"/>
    </row>
    <row r="8" spans="1:49" s="21" customFormat="1" ht="82.5" customHeight="1" x14ac:dyDescent="0.25">
      <c r="A8" s="25" t="s">
        <v>306</v>
      </c>
      <c r="B8" s="31" t="s">
        <v>303</v>
      </c>
      <c r="C8" s="31" t="s">
        <v>304</v>
      </c>
      <c r="D8" s="32" t="s">
        <v>440</v>
      </c>
      <c r="E8" s="28" t="s">
        <v>441</v>
      </c>
      <c r="F8" s="28" t="s">
        <v>484</v>
      </c>
      <c r="G8" s="28" t="s">
        <v>71</v>
      </c>
      <c r="H8" s="33" t="s">
        <v>100</v>
      </c>
      <c r="I8" s="34" t="s">
        <v>442</v>
      </c>
      <c r="J8" s="34" t="s">
        <v>58</v>
      </c>
      <c r="K8" s="33" t="s">
        <v>443</v>
      </c>
      <c r="L8" s="66" t="s">
        <v>124</v>
      </c>
      <c r="M8" s="66" t="s">
        <v>305</v>
      </c>
      <c r="N8" s="35" t="s">
        <v>105</v>
      </c>
      <c r="O8" s="33" t="s">
        <v>444</v>
      </c>
      <c r="P8" s="33" t="s">
        <v>445</v>
      </c>
      <c r="Q8" s="33" t="s">
        <v>381</v>
      </c>
      <c r="R8" s="36" t="s">
        <v>274</v>
      </c>
      <c r="S8" s="36" t="s">
        <v>381</v>
      </c>
      <c r="T8" s="41" t="s">
        <v>88</v>
      </c>
      <c r="U8" s="36" t="s">
        <v>89</v>
      </c>
      <c r="V8" s="36" t="s">
        <v>58</v>
      </c>
      <c r="W8" s="33" t="s">
        <v>58</v>
      </c>
      <c r="X8" s="36" t="s">
        <v>58</v>
      </c>
      <c r="Y8" s="36" t="s">
        <v>58</v>
      </c>
      <c r="Z8" s="44" t="s">
        <v>59</v>
      </c>
      <c r="AA8" s="36" t="s">
        <v>59</v>
      </c>
      <c r="AB8" s="66" t="s">
        <v>124</v>
      </c>
      <c r="AC8" s="66" t="s">
        <v>305</v>
      </c>
      <c r="AD8" s="35" t="s">
        <v>105</v>
      </c>
      <c r="AE8" s="33" t="s">
        <v>308</v>
      </c>
      <c r="AF8" s="51" t="s">
        <v>61</v>
      </c>
      <c r="AG8" s="36" t="s">
        <v>446</v>
      </c>
      <c r="AH8" s="38" t="s">
        <v>447</v>
      </c>
      <c r="AI8" s="38" t="s">
        <v>448</v>
      </c>
      <c r="AJ8" s="38" t="s">
        <v>449</v>
      </c>
      <c r="AK8" s="39" t="s">
        <v>450</v>
      </c>
      <c r="AL8" s="39" t="s">
        <v>451</v>
      </c>
      <c r="AM8" s="33" t="s">
        <v>67</v>
      </c>
      <c r="AN8" s="33" t="s">
        <v>67</v>
      </c>
      <c r="AO8" s="33" t="s">
        <v>67</v>
      </c>
      <c r="AP8" s="40" t="s">
        <v>67</v>
      </c>
      <c r="AQ8" s="40" t="s">
        <v>58</v>
      </c>
      <c r="AR8" s="33" t="s">
        <v>58</v>
      </c>
      <c r="AS8" s="33" t="s">
        <v>58</v>
      </c>
      <c r="AT8"/>
      <c r="AU8"/>
      <c r="AV8"/>
      <c r="AW8"/>
    </row>
    <row r="9" spans="1:49" s="69" customFormat="1" ht="87.75" customHeight="1" x14ac:dyDescent="0.25">
      <c r="A9" s="92" t="s">
        <v>535</v>
      </c>
      <c r="B9" s="45" t="s">
        <v>43</v>
      </c>
      <c r="C9" s="45" t="s">
        <v>86</v>
      </c>
      <c r="D9" s="93" t="s">
        <v>91</v>
      </c>
      <c r="E9" s="93" t="s">
        <v>536</v>
      </c>
      <c r="F9" s="93" t="s">
        <v>537</v>
      </c>
      <c r="G9" s="26" t="s">
        <v>71</v>
      </c>
      <c r="H9" s="26" t="s">
        <v>92</v>
      </c>
      <c r="I9" s="26" t="s">
        <v>538</v>
      </c>
      <c r="J9" s="26" t="s">
        <v>539</v>
      </c>
      <c r="K9" s="26" t="s">
        <v>540</v>
      </c>
      <c r="L9" s="66" t="s">
        <v>76</v>
      </c>
      <c r="M9" s="66" t="s">
        <v>104</v>
      </c>
      <c r="N9" s="94" t="s">
        <v>105</v>
      </c>
      <c r="O9" s="26" t="s">
        <v>541</v>
      </c>
      <c r="P9" s="26" t="s">
        <v>542</v>
      </c>
      <c r="Q9" s="26" t="s">
        <v>55</v>
      </c>
      <c r="R9" s="51" t="s">
        <v>55</v>
      </c>
      <c r="S9" s="51" t="s">
        <v>55</v>
      </c>
      <c r="T9" s="95" t="s">
        <v>56</v>
      </c>
      <c r="U9" s="51" t="s">
        <v>57</v>
      </c>
      <c r="V9" s="51" t="s">
        <v>543</v>
      </c>
      <c r="W9" s="26" t="s">
        <v>55</v>
      </c>
      <c r="X9" s="51" t="s">
        <v>55</v>
      </c>
      <c r="Y9" s="51" t="s">
        <v>55</v>
      </c>
      <c r="Z9" s="95" t="s">
        <v>56</v>
      </c>
      <c r="AA9" s="51" t="s">
        <v>89</v>
      </c>
      <c r="AB9" s="66" t="s">
        <v>50</v>
      </c>
      <c r="AC9" s="66" t="s">
        <v>104</v>
      </c>
      <c r="AD9" s="94" t="s">
        <v>105</v>
      </c>
      <c r="AE9" s="26" t="s">
        <v>544</v>
      </c>
      <c r="AF9" s="26" t="s">
        <v>61</v>
      </c>
      <c r="AG9" s="51" t="s">
        <v>67</v>
      </c>
      <c r="AH9" s="52" t="s">
        <v>67</v>
      </c>
      <c r="AI9" s="52" t="s">
        <v>67</v>
      </c>
      <c r="AJ9" s="52" t="s">
        <v>67</v>
      </c>
      <c r="AK9" s="53" t="s">
        <v>67</v>
      </c>
      <c r="AL9" s="53" t="s">
        <v>67</v>
      </c>
      <c r="AM9" s="26" t="s">
        <v>67</v>
      </c>
      <c r="AN9" s="26" t="s">
        <v>67</v>
      </c>
      <c r="AO9" s="26" t="s">
        <v>67</v>
      </c>
      <c r="AP9" s="54" t="s">
        <v>67</v>
      </c>
      <c r="AQ9" s="54" t="s">
        <v>545</v>
      </c>
      <c r="AR9" s="26" t="s">
        <v>546</v>
      </c>
      <c r="AS9" s="26" t="s">
        <v>547</v>
      </c>
    </row>
    <row r="10" spans="1:49" s="21" customFormat="1" ht="87.75" customHeight="1" x14ac:dyDescent="0.2">
      <c r="A10" s="25" t="s">
        <v>42</v>
      </c>
      <c r="B10" s="31" t="s">
        <v>43</v>
      </c>
      <c r="C10" s="31" t="s">
        <v>44</v>
      </c>
      <c r="D10" s="28" t="s">
        <v>45</v>
      </c>
      <c r="E10" s="28" t="s">
        <v>46</v>
      </c>
      <c r="F10" s="28" t="s">
        <v>486</v>
      </c>
      <c r="G10" s="33" t="s">
        <v>47</v>
      </c>
      <c r="H10" s="33" t="s">
        <v>48</v>
      </c>
      <c r="I10" s="33" t="s">
        <v>548</v>
      </c>
      <c r="J10" s="33" t="s">
        <v>549</v>
      </c>
      <c r="K10" s="33" t="s">
        <v>49</v>
      </c>
      <c r="L10" s="66" t="s">
        <v>50</v>
      </c>
      <c r="M10" s="66" t="s">
        <v>104</v>
      </c>
      <c r="N10" s="35" t="s">
        <v>105</v>
      </c>
      <c r="O10" s="33" t="s">
        <v>53</v>
      </c>
      <c r="P10" s="33" t="s">
        <v>54</v>
      </c>
      <c r="Q10" s="33" t="s">
        <v>55</v>
      </c>
      <c r="R10" s="36" t="s">
        <v>55</v>
      </c>
      <c r="S10" s="36" t="s">
        <v>55</v>
      </c>
      <c r="T10" s="42" t="s">
        <v>56</v>
      </c>
      <c r="U10" s="36" t="s">
        <v>57</v>
      </c>
      <c r="V10" s="36" t="s">
        <v>58</v>
      </c>
      <c r="W10" s="33" t="s">
        <v>58</v>
      </c>
      <c r="X10" s="36" t="s">
        <v>58</v>
      </c>
      <c r="Y10" s="36" t="s">
        <v>58</v>
      </c>
      <c r="Z10" s="42" t="s">
        <v>59</v>
      </c>
      <c r="AA10" s="36" t="s">
        <v>59</v>
      </c>
      <c r="AB10" s="66" t="s">
        <v>50</v>
      </c>
      <c r="AC10" s="66" t="s">
        <v>104</v>
      </c>
      <c r="AD10" s="35" t="s">
        <v>105</v>
      </c>
      <c r="AE10" s="33" t="s">
        <v>60</v>
      </c>
      <c r="AF10" s="33" t="s">
        <v>61</v>
      </c>
      <c r="AG10" s="36" t="s">
        <v>62</v>
      </c>
      <c r="AH10" s="38" t="s">
        <v>63</v>
      </c>
      <c r="AI10" s="38" t="s">
        <v>64</v>
      </c>
      <c r="AJ10" s="38" t="s">
        <v>65</v>
      </c>
      <c r="AK10" s="39" t="s">
        <v>66</v>
      </c>
      <c r="AL10" s="39" t="s">
        <v>67</v>
      </c>
      <c r="AM10" s="33" t="s">
        <v>67</v>
      </c>
      <c r="AN10" s="33" t="s">
        <v>67</v>
      </c>
      <c r="AO10" s="33" t="s">
        <v>67</v>
      </c>
      <c r="AP10" s="40" t="s">
        <v>67</v>
      </c>
      <c r="AQ10" s="40" t="s">
        <v>58</v>
      </c>
      <c r="AR10" s="33" t="s">
        <v>58</v>
      </c>
      <c r="AS10" s="33" t="s">
        <v>58</v>
      </c>
    </row>
    <row r="11" spans="1:49" s="21" customFormat="1" ht="87.75" customHeight="1" x14ac:dyDescent="0.25">
      <c r="A11" s="25" t="s">
        <v>312</v>
      </c>
      <c r="B11" s="31" t="s">
        <v>43</v>
      </c>
      <c r="C11" s="31" t="s">
        <v>97</v>
      </c>
      <c r="D11" s="32" t="s">
        <v>240</v>
      </c>
      <c r="E11" s="28" t="s">
        <v>453</v>
      </c>
      <c r="F11" s="28" t="s">
        <v>487</v>
      </c>
      <c r="G11" s="33" t="s">
        <v>454</v>
      </c>
      <c r="H11" s="33" t="s">
        <v>48</v>
      </c>
      <c r="I11" s="34" t="s">
        <v>455</v>
      </c>
      <c r="J11" s="33" t="s">
        <v>456</v>
      </c>
      <c r="K11" s="33" t="s">
        <v>457</v>
      </c>
      <c r="L11" s="66" t="s">
        <v>76</v>
      </c>
      <c r="M11" s="66" t="s">
        <v>104</v>
      </c>
      <c r="N11" s="35" t="s">
        <v>105</v>
      </c>
      <c r="O11" s="33" t="s">
        <v>458</v>
      </c>
      <c r="P11" s="33" t="s">
        <v>459</v>
      </c>
      <c r="Q11" s="33" t="s">
        <v>95</v>
      </c>
      <c r="R11" s="36" t="s">
        <v>95</v>
      </c>
      <c r="S11" s="36" t="s">
        <v>95</v>
      </c>
      <c r="T11" s="36" t="s">
        <v>56</v>
      </c>
      <c r="U11" s="37" t="s">
        <v>57</v>
      </c>
      <c r="V11" s="36" t="s">
        <v>460</v>
      </c>
      <c r="W11" s="33" t="s">
        <v>55</v>
      </c>
      <c r="X11" s="36" t="s">
        <v>55</v>
      </c>
      <c r="Y11" s="36" t="s">
        <v>55</v>
      </c>
      <c r="Z11" s="42" t="s">
        <v>56</v>
      </c>
      <c r="AA11" s="36" t="s">
        <v>57</v>
      </c>
      <c r="AB11" s="66" t="s">
        <v>50</v>
      </c>
      <c r="AC11" s="66" t="s">
        <v>104</v>
      </c>
      <c r="AD11" s="35" t="s">
        <v>105</v>
      </c>
      <c r="AE11" s="33" t="s">
        <v>461</v>
      </c>
      <c r="AF11" s="51" t="s">
        <v>61</v>
      </c>
      <c r="AG11" s="36" t="s">
        <v>462</v>
      </c>
      <c r="AH11" s="38" t="s">
        <v>463</v>
      </c>
      <c r="AI11" s="38" t="s">
        <v>464</v>
      </c>
      <c r="AJ11" s="38" t="s">
        <v>465</v>
      </c>
      <c r="AK11" s="39" t="s">
        <v>466</v>
      </c>
      <c r="AL11" s="39" t="s">
        <v>67</v>
      </c>
      <c r="AM11" s="33" t="s">
        <v>67</v>
      </c>
      <c r="AN11" s="33" t="s">
        <v>67</v>
      </c>
      <c r="AO11" s="33" t="s">
        <v>67</v>
      </c>
      <c r="AP11" s="40" t="s">
        <v>67</v>
      </c>
      <c r="AQ11" s="40" t="s">
        <v>467</v>
      </c>
      <c r="AR11" s="33" t="s">
        <v>468</v>
      </c>
      <c r="AS11" s="33" t="s">
        <v>469</v>
      </c>
      <c r="AT11"/>
      <c r="AU11"/>
      <c r="AV11"/>
      <c r="AW11"/>
    </row>
    <row r="12" spans="1:49" s="21" customFormat="1" ht="87.75" customHeight="1" x14ac:dyDescent="0.25">
      <c r="A12" s="25" t="s">
        <v>149</v>
      </c>
      <c r="B12" s="31" t="s">
        <v>43</v>
      </c>
      <c r="C12" s="31" t="s">
        <v>133</v>
      </c>
      <c r="D12" s="32" t="s">
        <v>98</v>
      </c>
      <c r="E12" s="28" t="s">
        <v>157</v>
      </c>
      <c r="F12" s="28" t="s">
        <v>488</v>
      </c>
      <c r="G12" s="33" t="s">
        <v>111</v>
      </c>
      <c r="H12" s="33" t="s">
        <v>92</v>
      </c>
      <c r="I12" s="34" t="s">
        <v>150</v>
      </c>
      <c r="J12" s="33" t="s">
        <v>151</v>
      </c>
      <c r="K12" s="33" t="s">
        <v>152</v>
      </c>
      <c r="L12" s="66" t="s">
        <v>76</v>
      </c>
      <c r="M12" s="66" t="s">
        <v>51</v>
      </c>
      <c r="N12" s="41" t="s">
        <v>52</v>
      </c>
      <c r="O12" s="33" t="s">
        <v>153</v>
      </c>
      <c r="P12" s="33" t="s">
        <v>154</v>
      </c>
      <c r="Q12" s="36" t="s">
        <v>95</v>
      </c>
      <c r="R12" s="36" t="s">
        <v>95</v>
      </c>
      <c r="S12" s="36" t="s">
        <v>95</v>
      </c>
      <c r="T12" s="42" t="s">
        <v>56</v>
      </c>
      <c r="U12" s="36" t="s">
        <v>57</v>
      </c>
      <c r="V12" s="33" t="s">
        <v>58</v>
      </c>
      <c r="W12" s="36" t="s">
        <v>58</v>
      </c>
      <c r="X12" s="36" t="s">
        <v>58</v>
      </c>
      <c r="Y12" s="36" t="s">
        <v>58</v>
      </c>
      <c r="Z12" s="44" t="s">
        <v>59</v>
      </c>
      <c r="AA12" s="36" t="s">
        <v>59</v>
      </c>
      <c r="AB12" s="66" t="s">
        <v>50</v>
      </c>
      <c r="AC12" s="66" t="s">
        <v>51</v>
      </c>
      <c r="AD12" s="41" t="s">
        <v>52</v>
      </c>
      <c r="AE12" s="33" t="s">
        <v>155</v>
      </c>
      <c r="AF12" s="51" t="s">
        <v>61</v>
      </c>
      <c r="AG12" s="38" t="s">
        <v>67</v>
      </c>
      <c r="AH12" s="38" t="s">
        <v>67</v>
      </c>
      <c r="AI12" s="38" t="s">
        <v>67</v>
      </c>
      <c r="AJ12" s="39" t="s">
        <v>67</v>
      </c>
      <c r="AK12" s="39" t="s">
        <v>67</v>
      </c>
      <c r="AL12" s="33" t="s">
        <v>67</v>
      </c>
      <c r="AM12" s="33" t="s">
        <v>67</v>
      </c>
      <c r="AN12" s="33" t="s">
        <v>67</v>
      </c>
      <c r="AO12" s="40" t="s">
        <v>67</v>
      </c>
      <c r="AP12" s="40" t="s">
        <v>67</v>
      </c>
      <c r="AQ12" s="33" t="s">
        <v>156</v>
      </c>
      <c r="AR12" s="33" t="s">
        <v>58</v>
      </c>
      <c r="AS12" s="43" t="s">
        <v>58</v>
      </c>
      <c r="AT12"/>
      <c r="AU12"/>
      <c r="AV12"/>
    </row>
    <row r="13" spans="1:49" s="21" customFormat="1" ht="87.75" customHeight="1" x14ac:dyDescent="0.25">
      <c r="A13" s="25" t="s">
        <v>149</v>
      </c>
      <c r="B13" s="31" t="s">
        <v>43</v>
      </c>
      <c r="C13" s="31" t="s">
        <v>97</v>
      </c>
      <c r="D13" s="32" t="s">
        <v>98</v>
      </c>
      <c r="E13" s="28" t="s">
        <v>158</v>
      </c>
      <c r="F13" s="28" t="s">
        <v>489</v>
      </c>
      <c r="G13" s="33" t="s">
        <v>111</v>
      </c>
      <c r="H13" s="33" t="s">
        <v>159</v>
      </c>
      <c r="I13" s="34" t="s">
        <v>160</v>
      </c>
      <c r="J13" s="33" t="s">
        <v>161</v>
      </c>
      <c r="K13" s="33" t="s">
        <v>162</v>
      </c>
      <c r="L13" s="66" t="s">
        <v>93</v>
      </c>
      <c r="M13" s="66" t="s">
        <v>51</v>
      </c>
      <c r="N13" s="41" t="s">
        <v>52</v>
      </c>
      <c r="O13" s="33" t="s">
        <v>163</v>
      </c>
      <c r="P13" s="33" t="s">
        <v>164</v>
      </c>
      <c r="Q13" s="36" t="s">
        <v>55</v>
      </c>
      <c r="R13" s="36" t="s">
        <v>55</v>
      </c>
      <c r="S13" s="36" t="s">
        <v>55</v>
      </c>
      <c r="T13" s="42" t="s">
        <v>56</v>
      </c>
      <c r="U13" s="36" t="s">
        <v>57</v>
      </c>
      <c r="V13" s="33" t="s">
        <v>58</v>
      </c>
      <c r="W13" s="36" t="s">
        <v>58</v>
      </c>
      <c r="X13" s="36" t="s">
        <v>58</v>
      </c>
      <c r="Y13" s="36" t="s">
        <v>58</v>
      </c>
      <c r="Z13" s="44" t="s">
        <v>59</v>
      </c>
      <c r="AA13" s="36" t="s">
        <v>59</v>
      </c>
      <c r="AB13" s="66" t="s">
        <v>50</v>
      </c>
      <c r="AC13" s="66" t="s">
        <v>51</v>
      </c>
      <c r="AD13" s="41" t="s">
        <v>52</v>
      </c>
      <c r="AE13" s="33" t="s">
        <v>165</v>
      </c>
      <c r="AF13" s="51" t="s">
        <v>61</v>
      </c>
      <c r="AG13" s="38" t="s">
        <v>67</v>
      </c>
      <c r="AH13" s="38" t="s">
        <v>67</v>
      </c>
      <c r="AI13" s="38" t="s">
        <v>67</v>
      </c>
      <c r="AJ13" s="39" t="s">
        <v>67</v>
      </c>
      <c r="AK13" s="39" t="s">
        <v>67</v>
      </c>
      <c r="AL13" s="33" t="s">
        <v>67</v>
      </c>
      <c r="AM13" s="33" t="s">
        <v>67</v>
      </c>
      <c r="AN13" s="33" t="s">
        <v>67</v>
      </c>
      <c r="AO13" s="40" t="s">
        <v>67</v>
      </c>
      <c r="AP13" s="40" t="s">
        <v>67</v>
      </c>
      <c r="AQ13" s="33" t="s">
        <v>166</v>
      </c>
      <c r="AR13" s="33" t="s">
        <v>167</v>
      </c>
      <c r="AS13" s="43" t="s">
        <v>168</v>
      </c>
      <c r="AT13"/>
      <c r="AU13"/>
      <c r="AV13"/>
    </row>
    <row r="14" spans="1:49" s="21" customFormat="1" ht="87.75" customHeight="1" x14ac:dyDescent="0.25">
      <c r="A14" s="25" t="s">
        <v>169</v>
      </c>
      <c r="B14" s="31" t="s">
        <v>43</v>
      </c>
      <c r="C14" s="31" t="s">
        <v>133</v>
      </c>
      <c r="D14" s="32" t="s">
        <v>98</v>
      </c>
      <c r="E14" s="28" t="s">
        <v>170</v>
      </c>
      <c r="F14" s="28" t="s">
        <v>490</v>
      </c>
      <c r="G14" s="33" t="s">
        <v>111</v>
      </c>
      <c r="H14" s="33" t="s">
        <v>159</v>
      </c>
      <c r="I14" s="34" t="s">
        <v>171</v>
      </c>
      <c r="J14" s="33" t="s">
        <v>172</v>
      </c>
      <c r="K14" s="33" t="s">
        <v>173</v>
      </c>
      <c r="L14" s="66" t="s">
        <v>76</v>
      </c>
      <c r="M14" s="66" t="s">
        <v>51</v>
      </c>
      <c r="N14" s="41" t="s">
        <v>52</v>
      </c>
      <c r="O14" s="33" t="s">
        <v>174</v>
      </c>
      <c r="P14" s="33" t="s">
        <v>175</v>
      </c>
      <c r="Q14" s="36" t="s">
        <v>55</v>
      </c>
      <c r="R14" s="36" t="s">
        <v>55</v>
      </c>
      <c r="S14" s="36" t="s">
        <v>55</v>
      </c>
      <c r="T14" s="42" t="s">
        <v>56</v>
      </c>
      <c r="U14" s="36" t="s">
        <v>57</v>
      </c>
      <c r="V14" s="33" t="s">
        <v>58</v>
      </c>
      <c r="W14" s="36" t="s">
        <v>58</v>
      </c>
      <c r="X14" s="36" t="s">
        <v>58</v>
      </c>
      <c r="Y14" s="36" t="s">
        <v>58</v>
      </c>
      <c r="Z14" s="44" t="s">
        <v>59</v>
      </c>
      <c r="AA14" s="36" t="s">
        <v>59</v>
      </c>
      <c r="AB14" s="66" t="s">
        <v>50</v>
      </c>
      <c r="AC14" s="66" t="s">
        <v>51</v>
      </c>
      <c r="AD14" s="41" t="s">
        <v>52</v>
      </c>
      <c r="AE14" s="33" t="s">
        <v>174</v>
      </c>
      <c r="AF14" s="51" t="s">
        <v>61</v>
      </c>
      <c r="AG14" s="38" t="s">
        <v>67</v>
      </c>
      <c r="AH14" s="38" t="s">
        <v>67</v>
      </c>
      <c r="AI14" s="38" t="s">
        <v>67</v>
      </c>
      <c r="AJ14" s="39" t="s">
        <v>67</v>
      </c>
      <c r="AK14" s="39" t="s">
        <v>67</v>
      </c>
      <c r="AL14" s="33" t="s">
        <v>67</v>
      </c>
      <c r="AM14" s="33" t="s">
        <v>67</v>
      </c>
      <c r="AN14" s="33" t="s">
        <v>67</v>
      </c>
      <c r="AO14" s="40" t="s">
        <v>67</v>
      </c>
      <c r="AP14" s="40" t="s">
        <v>67</v>
      </c>
      <c r="AQ14" s="33" t="s">
        <v>176</v>
      </c>
      <c r="AR14" s="33" t="s">
        <v>177</v>
      </c>
      <c r="AS14" s="43" t="s">
        <v>178</v>
      </c>
      <c r="AT14"/>
      <c r="AU14"/>
      <c r="AV14"/>
    </row>
    <row r="15" spans="1:49" s="21" customFormat="1" ht="87.75" customHeight="1" x14ac:dyDescent="0.25">
      <c r="A15" s="25" t="s">
        <v>169</v>
      </c>
      <c r="B15" s="31" t="s">
        <v>43</v>
      </c>
      <c r="C15" s="31" t="s">
        <v>44</v>
      </c>
      <c r="D15" s="32" t="s">
        <v>98</v>
      </c>
      <c r="E15" s="28" t="s">
        <v>179</v>
      </c>
      <c r="F15" s="28" t="s">
        <v>491</v>
      </c>
      <c r="G15" s="33" t="s">
        <v>111</v>
      </c>
      <c r="H15" s="33" t="s">
        <v>159</v>
      </c>
      <c r="I15" s="34" t="s">
        <v>180</v>
      </c>
      <c r="J15" s="33" t="s">
        <v>181</v>
      </c>
      <c r="K15" s="33" t="s">
        <v>182</v>
      </c>
      <c r="L15" s="66" t="s">
        <v>50</v>
      </c>
      <c r="M15" s="66" t="s">
        <v>51</v>
      </c>
      <c r="N15" s="41" t="s">
        <v>52</v>
      </c>
      <c r="O15" s="33" t="s">
        <v>174</v>
      </c>
      <c r="P15" s="33" t="s">
        <v>183</v>
      </c>
      <c r="Q15" s="36" t="s">
        <v>55</v>
      </c>
      <c r="R15" s="36" t="s">
        <v>55</v>
      </c>
      <c r="S15" s="36" t="s">
        <v>55</v>
      </c>
      <c r="T15" s="42" t="s">
        <v>56</v>
      </c>
      <c r="U15" s="36" t="s">
        <v>57</v>
      </c>
      <c r="V15" s="33" t="s">
        <v>58</v>
      </c>
      <c r="W15" s="36" t="s">
        <v>58</v>
      </c>
      <c r="X15" s="36" t="s">
        <v>58</v>
      </c>
      <c r="Y15" s="36" t="s">
        <v>58</v>
      </c>
      <c r="Z15" s="44" t="s">
        <v>59</v>
      </c>
      <c r="AA15" s="36" t="s">
        <v>59</v>
      </c>
      <c r="AB15" s="66" t="s">
        <v>50</v>
      </c>
      <c r="AC15" s="66" t="s">
        <v>51</v>
      </c>
      <c r="AD15" s="41" t="s">
        <v>52</v>
      </c>
      <c r="AE15" s="33" t="s">
        <v>174</v>
      </c>
      <c r="AF15" s="51" t="s">
        <v>61</v>
      </c>
      <c r="AG15" s="38" t="s">
        <v>67</v>
      </c>
      <c r="AH15" s="38" t="s">
        <v>67</v>
      </c>
      <c r="AI15" s="38" t="s">
        <v>67</v>
      </c>
      <c r="AJ15" s="39" t="s">
        <v>67</v>
      </c>
      <c r="AK15" s="39" t="s">
        <v>67</v>
      </c>
      <c r="AL15" s="33" t="s">
        <v>67</v>
      </c>
      <c r="AM15" s="33" t="s">
        <v>67</v>
      </c>
      <c r="AN15" s="33" t="s">
        <v>67</v>
      </c>
      <c r="AO15" s="40" t="s">
        <v>67</v>
      </c>
      <c r="AP15" s="40" t="s">
        <v>67</v>
      </c>
      <c r="AQ15" s="33" t="s">
        <v>184</v>
      </c>
      <c r="AR15" s="33" t="s">
        <v>185</v>
      </c>
      <c r="AS15" s="43" t="s">
        <v>186</v>
      </c>
      <c r="AT15"/>
      <c r="AU15"/>
      <c r="AV15"/>
    </row>
    <row r="16" spans="1:49" s="21" customFormat="1" ht="87.75" customHeight="1" x14ac:dyDescent="0.25">
      <c r="A16" s="25" t="s">
        <v>169</v>
      </c>
      <c r="B16" s="31" t="s">
        <v>303</v>
      </c>
      <c r="C16" s="31" t="s">
        <v>86</v>
      </c>
      <c r="D16" s="32" t="s">
        <v>316</v>
      </c>
      <c r="E16" s="28" t="s">
        <v>317</v>
      </c>
      <c r="F16" s="28" t="s">
        <v>492</v>
      </c>
      <c r="G16" s="33" t="s">
        <v>111</v>
      </c>
      <c r="H16" s="33" t="s">
        <v>159</v>
      </c>
      <c r="I16" s="34" t="s">
        <v>318</v>
      </c>
      <c r="J16" s="33" t="s">
        <v>319</v>
      </c>
      <c r="K16" s="33" t="s">
        <v>320</v>
      </c>
      <c r="L16" s="66" t="s">
        <v>313</v>
      </c>
      <c r="M16" s="66" t="s">
        <v>307</v>
      </c>
      <c r="N16" s="35" t="s">
        <v>105</v>
      </c>
      <c r="O16" s="33" t="s">
        <v>315</v>
      </c>
      <c r="P16" s="33" t="s">
        <v>321</v>
      </c>
      <c r="Q16" s="36" t="s">
        <v>55</v>
      </c>
      <c r="R16" s="36" t="s">
        <v>55</v>
      </c>
      <c r="S16" s="36" t="s">
        <v>55</v>
      </c>
      <c r="T16" s="42" t="s">
        <v>56</v>
      </c>
      <c r="U16" s="36" t="s">
        <v>57</v>
      </c>
      <c r="V16" s="33"/>
      <c r="W16" s="36"/>
      <c r="X16" s="36"/>
      <c r="Y16" s="36"/>
      <c r="Z16" s="44"/>
      <c r="AA16" s="36"/>
      <c r="AB16" s="66" t="s">
        <v>313</v>
      </c>
      <c r="AC16" s="66" t="s">
        <v>307</v>
      </c>
      <c r="AD16" s="35" t="s">
        <v>105</v>
      </c>
      <c r="AE16" s="33" t="s">
        <v>315</v>
      </c>
      <c r="AF16" s="51" t="s">
        <v>61</v>
      </c>
      <c r="AG16" s="38" t="s">
        <v>67</v>
      </c>
      <c r="AH16" s="38" t="s">
        <v>67</v>
      </c>
      <c r="AI16" s="38" t="s">
        <v>67</v>
      </c>
      <c r="AJ16" s="39" t="s">
        <v>67</v>
      </c>
      <c r="AK16" s="39" t="s">
        <v>67</v>
      </c>
      <c r="AL16" s="33" t="s">
        <v>67</v>
      </c>
      <c r="AM16" s="33" t="s">
        <v>67</v>
      </c>
      <c r="AN16" s="33" t="s">
        <v>67</v>
      </c>
      <c r="AO16" s="40" t="s">
        <v>67</v>
      </c>
      <c r="AP16" s="40" t="s">
        <v>67</v>
      </c>
      <c r="AQ16" s="33" t="s">
        <v>322</v>
      </c>
      <c r="AR16" s="33" t="s">
        <v>58</v>
      </c>
      <c r="AS16" s="43" t="s">
        <v>58</v>
      </c>
      <c r="AT16"/>
      <c r="AU16"/>
      <c r="AV16"/>
    </row>
    <row r="17" spans="1:47" s="21" customFormat="1" ht="49.5" customHeight="1" x14ac:dyDescent="0.2">
      <c r="A17" s="25" t="s">
        <v>96</v>
      </c>
      <c r="B17" s="31" t="s">
        <v>43</v>
      </c>
      <c r="C17" s="31" t="s">
        <v>97</v>
      </c>
      <c r="D17" s="32" t="s">
        <v>98</v>
      </c>
      <c r="E17" s="28" t="s">
        <v>99</v>
      </c>
      <c r="F17" s="28" t="s">
        <v>493</v>
      </c>
      <c r="G17" s="28" t="s">
        <v>71</v>
      </c>
      <c r="H17" s="33" t="s">
        <v>100</v>
      </c>
      <c r="I17" s="33" t="s">
        <v>101</v>
      </c>
      <c r="J17" s="33" t="s">
        <v>102</v>
      </c>
      <c r="K17" s="33" t="s">
        <v>103</v>
      </c>
      <c r="L17" s="33" t="s">
        <v>50</v>
      </c>
      <c r="M17" s="66" t="s">
        <v>104</v>
      </c>
      <c r="N17" s="35" t="s">
        <v>105</v>
      </c>
      <c r="O17" s="33" t="s">
        <v>106</v>
      </c>
      <c r="P17" s="33" t="s">
        <v>550</v>
      </c>
      <c r="Q17" s="33" t="s">
        <v>107</v>
      </c>
      <c r="R17" s="36" t="s">
        <v>107</v>
      </c>
      <c r="S17" s="36" t="s">
        <v>107</v>
      </c>
      <c r="T17" s="42" t="s">
        <v>56</v>
      </c>
      <c r="U17" s="36" t="s">
        <v>57</v>
      </c>
      <c r="V17" s="36" t="s">
        <v>108</v>
      </c>
      <c r="W17" s="33" t="s">
        <v>55</v>
      </c>
      <c r="X17" s="36" t="s">
        <v>55</v>
      </c>
      <c r="Y17" s="36" t="s">
        <v>55</v>
      </c>
      <c r="Z17" s="42" t="s">
        <v>56</v>
      </c>
      <c r="AA17" s="36" t="s">
        <v>89</v>
      </c>
      <c r="AB17" s="36" t="s">
        <v>50</v>
      </c>
      <c r="AC17" s="66" t="s">
        <v>104</v>
      </c>
      <c r="AD17" s="35" t="s">
        <v>105</v>
      </c>
      <c r="AE17" s="33" t="s">
        <v>109</v>
      </c>
      <c r="AF17" s="33" t="s">
        <v>61</v>
      </c>
      <c r="AG17" s="36" t="s">
        <v>67</v>
      </c>
      <c r="AH17" s="38" t="s">
        <v>67</v>
      </c>
      <c r="AI17" s="38" t="s">
        <v>67</v>
      </c>
      <c r="AJ17" s="38" t="s">
        <v>67</v>
      </c>
      <c r="AK17" s="39" t="s">
        <v>67</v>
      </c>
      <c r="AL17" s="39"/>
      <c r="AM17" s="33"/>
      <c r="AN17" s="33"/>
      <c r="AO17" s="33"/>
      <c r="AP17" s="40"/>
      <c r="AQ17" s="40" t="s">
        <v>58</v>
      </c>
      <c r="AR17" s="33" t="s">
        <v>58</v>
      </c>
      <c r="AS17" s="33" t="s">
        <v>58</v>
      </c>
    </row>
    <row r="18" spans="1:47" s="21" customFormat="1" ht="99" customHeight="1" x14ac:dyDescent="0.2">
      <c r="A18" s="25" t="s">
        <v>187</v>
      </c>
      <c r="B18" s="31" t="s">
        <v>43</v>
      </c>
      <c r="C18" s="31" t="s">
        <v>86</v>
      </c>
      <c r="D18" s="32" t="s">
        <v>91</v>
      </c>
      <c r="E18" s="28" t="s">
        <v>494</v>
      </c>
      <c r="F18" s="28" t="s">
        <v>495</v>
      </c>
      <c r="G18" s="28" t="s">
        <v>71</v>
      </c>
      <c r="H18" s="33" t="s">
        <v>188</v>
      </c>
      <c r="I18" s="33" t="s">
        <v>551</v>
      </c>
      <c r="J18" s="33" t="s">
        <v>58</v>
      </c>
      <c r="K18" s="33" t="s">
        <v>189</v>
      </c>
      <c r="L18" s="33" t="s">
        <v>124</v>
      </c>
      <c r="M18" s="66" t="s">
        <v>51</v>
      </c>
      <c r="N18" s="41" t="s">
        <v>52</v>
      </c>
      <c r="O18" s="33" t="s">
        <v>190</v>
      </c>
      <c r="P18" s="33" t="s">
        <v>552</v>
      </c>
      <c r="Q18" s="33" t="s">
        <v>95</v>
      </c>
      <c r="R18" s="36" t="s">
        <v>95</v>
      </c>
      <c r="S18" s="36" t="s">
        <v>95</v>
      </c>
      <c r="T18" s="42" t="s">
        <v>56</v>
      </c>
      <c r="U18" s="36" t="s">
        <v>57</v>
      </c>
      <c r="V18" s="36" t="s">
        <v>58</v>
      </c>
      <c r="W18" s="33" t="s">
        <v>58</v>
      </c>
      <c r="X18" s="36" t="s">
        <v>58</v>
      </c>
      <c r="Y18" s="36" t="s">
        <v>58</v>
      </c>
      <c r="Z18" s="96" t="s">
        <v>59</v>
      </c>
      <c r="AA18" s="50" t="s">
        <v>59</v>
      </c>
      <c r="AB18" s="36" t="s">
        <v>76</v>
      </c>
      <c r="AC18" s="66" t="s">
        <v>51</v>
      </c>
      <c r="AD18" s="41" t="s">
        <v>52</v>
      </c>
      <c r="AE18" s="33" t="s">
        <v>553</v>
      </c>
      <c r="AF18" s="33" t="s">
        <v>59</v>
      </c>
      <c r="AG18" s="36" t="s">
        <v>67</v>
      </c>
      <c r="AH18" s="38" t="s">
        <v>67</v>
      </c>
      <c r="AI18" s="38" t="s">
        <v>67</v>
      </c>
      <c r="AJ18" s="38" t="s">
        <v>67</v>
      </c>
      <c r="AK18" s="39" t="s">
        <v>67</v>
      </c>
      <c r="AL18" s="39" t="s">
        <v>554</v>
      </c>
      <c r="AM18" s="33" t="s">
        <v>555</v>
      </c>
      <c r="AN18" s="33" t="s">
        <v>556</v>
      </c>
      <c r="AO18" s="33" t="s">
        <v>557</v>
      </c>
      <c r="AP18" s="40" t="s">
        <v>558</v>
      </c>
      <c r="AQ18" s="40" t="s">
        <v>191</v>
      </c>
      <c r="AR18" s="33" t="s">
        <v>58</v>
      </c>
      <c r="AS18" s="33" t="s">
        <v>58</v>
      </c>
    </row>
    <row r="19" spans="1:47" s="21" customFormat="1" ht="99" customHeight="1" x14ac:dyDescent="0.2">
      <c r="A19" s="26" t="s">
        <v>192</v>
      </c>
      <c r="B19" s="45" t="s">
        <v>43</v>
      </c>
      <c r="C19" s="45" t="s">
        <v>44</v>
      </c>
      <c r="D19" s="46" t="s">
        <v>91</v>
      </c>
      <c r="E19" s="29" t="s">
        <v>193</v>
      </c>
      <c r="F19" s="28" t="s">
        <v>496</v>
      </c>
      <c r="G19" s="47" t="s">
        <v>111</v>
      </c>
      <c r="H19" s="47" t="s">
        <v>92</v>
      </c>
      <c r="I19" s="48" t="s">
        <v>194</v>
      </c>
      <c r="J19" s="47" t="s">
        <v>113</v>
      </c>
      <c r="K19" s="47" t="s">
        <v>526</v>
      </c>
      <c r="L19" s="49" t="s">
        <v>76</v>
      </c>
      <c r="M19" s="49" t="s">
        <v>77</v>
      </c>
      <c r="N19" s="37" t="s">
        <v>78</v>
      </c>
      <c r="O19" s="26" t="s">
        <v>195</v>
      </c>
      <c r="P19" s="47" t="s">
        <v>196</v>
      </c>
      <c r="Q19" s="50" t="s">
        <v>55</v>
      </c>
      <c r="R19" s="50" t="s">
        <v>55</v>
      </c>
      <c r="S19" s="50" t="s">
        <v>55</v>
      </c>
      <c r="T19" s="42" t="s">
        <v>56</v>
      </c>
      <c r="U19" s="50" t="s">
        <v>57</v>
      </c>
      <c r="V19" s="47" t="s">
        <v>58</v>
      </c>
      <c r="W19" s="50" t="s">
        <v>58</v>
      </c>
      <c r="X19" s="50" t="s">
        <v>58</v>
      </c>
      <c r="Y19" s="50" t="s">
        <v>58</v>
      </c>
      <c r="Z19" s="44" t="s">
        <v>59</v>
      </c>
      <c r="AA19" s="50" t="s">
        <v>59</v>
      </c>
      <c r="AB19" s="49" t="s">
        <v>50</v>
      </c>
      <c r="AC19" s="49" t="s">
        <v>77</v>
      </c>
      <c r="AD19" s="37" t="s">
        <v>78</v>
      </c>
      <c r="AE19" s="26" t="s">
        <v>197</v>
      </c>
      <c r="AF19" s="51" t="s">
        <v>61</v>
      </c>
      <c r="AG19" s="52" t="s">
        <v>67</v>
      </c>
      <c r="AH19" s="52" t="s">
        <v>67</v>
      </c>
      <c r="AI19" s="52" t="s">
        <v>67</v>
      </c>
      <c r="AJ19" s="53" t="s">
        <v>67</v>
      </c>
      <c r="AK19" s="53" t="s">
        <v>67</v>
      </c>
      <c r="AL19" s="26" t="s">
        <v>67</v>
      </c>
      <c r="AM19" s="26" t="s">
        <v>67</v>
      </c>
      <c r="AN19" s="26" t="s">
        <v>67</v>
      </c>
      <c r="AO19" s="54" t="s">
        <v>67</v>
      </c>
      <c r="AP19" s="54" t="s">
        <v>67</v>
      </c>
      <c r="AQ19" s="26" t="s">
        <v>198</v>
      </c>
      <c r="AR19" s="26" t="s">
        <v>199</v>
      </c>
      <c r="AS19" s="26" t="s">
        <v>200</v>
      </c>
    </row>
    <row r="20" spans="1:47" s="21" customFormat="1" ht="49.5" customHeight="1" x14ac:dyDescent="0.25">
      <c r="A20" s="25" t="s">
        <v>110</v>
      </c>
      <c r="B20" s="31" t="s">
        <v>43</v>
      </c>
      <c r="C20" s="31" t="s">
        <v>44</v>
      </c>
      <c r="D20" s="32" t="s">
        <v>91</v>
      </c>
      <c r="E20" s="28" t="s">
        <v>530</v>
      </c>
      <c r="F20" s="28" t="s">
        <v>531</v>
      </c>
      <c r="G20" s="33" t="s">
        <v>111</v>
      </c>
      <c r="H20" s="33" t="s">
        <v>92</v>
      </c>
      <c r="I20" s="33" t="s">
        <v>112</v>
      </c>
      <c r="J20" s="33" t="s">
        <v>532</v>
      </c>
      <c r="K20" s="33" t="s">
        <v>114</v>
      </c>
      <c r="L20" s="66" t="s">
        <v>76</v>
      </c>
      <c r="M20" s="66" t="s">
        <v>77</v>
      </c>
      <c r="N20" s="37" t="s">
        <v>78</v>
      </c>
      <c r="O20" s="33" t="s">
        <v>115</v>
      </c>
      <c r="P20" s="33" t="s">
        <v>533</v>
      </c>
      <c r="Q20" s="36" t="s">
        <v>95</v>
      </c>
      <c r="R20" s="36" t="s">
        <v>95</v>
      </c>
      <c r="S20" s="36" t="s">
        <v>95</v>
      </c>
      <c r="T20" s="42" t="s">
        <v>56</v>
      </c>
      <c r="U20" s="36" t="s">
        <v>57</v>
      </c>
      <c r="V20" s="33" t="s">
        <v>58</v>
      </c>
      <c r="W20" s="36" t="s">
        <v>58</v>
      </c>
      <c r="X20" s="36" t="s">
        <v>58</v>
      </c>
      <c r="Y20" s="36" t="s">
        <v>58</v>
      </c>
      <c r="Z20" s="44" t="s">
        <v>59</v>
      </c>
      <c r="AA20" s="36" t="s">
        <v>59</v>
      </c>
      <c r="AB20" s="66" t="s">
        <v>50</v>
      </c>
      <c r="AC20" s="66" t="s">
        <v>77</v>
      </c>
      <c r="AD20" s="37" t="s">
        <v>78</v>
      </c>
      <c r="AE20" s="33" t="s">
        <v>534</v>
      </c>
      <c r="AF20" s="36" t="s">
        <v>61</v>
      </c>
      <c r="AG20" s="38" t="s">
        <v>67</v>
      </c>
      <c r="AH20" s="38" t="s">
        <v>67</v>
      </c>
      <c r="AI20" s="38" t="s">
        <v>67</v>
      </c>
      <c r="AJ20" s="39" t="s">
        <v>67</v>
      </c>
      <c r="AK20" s="39" t="s">
        <v>67</v>
      </c>
      <c r="AL20" s="33" t="s">
        <v>67</v>
      </c>
      <c r="AM20" s="33" t="s">
        <v>67</v>
      </c>
      <c r="AN20" s="33" t="s">
        <v>67</v>
      </c>
      <c r="AO20" s="40" t="s">
        <v>67</v>
      </c>
      <c r="AP20" s="40" t="s">
        <v>67</v>
      </c>
      <c r="AQ20" s="33" t="s">
        <v>116</v>
      </c>
      <c r="AR20" s="33" t="s">
        <v>117</v>
      </c>
      <c r="AS20" s="43" t="s">
        <v>118</v>
      </c>
      <c r="AT20"/>
      <c r="AU20"/>
    </row>
    <row r="21" spans="1:47" s="21" customFormat="1" ht="112.5" customHeight="1" thickBot="1" x14ac:dyDescent="0.25">
      <c r="A21" s="27" t="s">
        <v>288</v>
      </c>
      <c r="B21" s="55" t="s">
        <v>43</v>
      </c>
      <c r="C21" s="55" t="s">
        <v>97</v>
      </c>
      <c r="D21" s="56" t="s">
        <v>289</v>
      </c>
      <c r="E21" s="30" t="s">
        <v>498</v>
      </c>
      <c r="F21" s="28" t="s">
        <v>499</v>
      </c>
      <c r="G21" s="57" t="s">
        <v>290</v>
      </c>
      <c r="H21" s="57" t="s">
        <v>159</v>
      </c>
      <c r="I21" s="58" t="s">
        <v>291</v>
      </c>
      <c r="J21" s="57" t="s">
        <v>292</v>
      </c>
      <c r="K21" s="57" t="s">
        <v>293</v>
      </c>
      <c r="L21" s="67" t="s">
        <v>76</v>
      </c>
      <c r="M21" s="67" t="s">
        <v>104</v>
      </c>
      <c r="N21" s="35" t="s">
        <v>105</v>
      </c>
      <c r="O21" s="57" t="s">
        <v>294</v>
      </c>
      <c r="P21" s="57" t="s">
        <v>295</v>
      </c>
      <c r="Q21" s="59" t="s">
        <v>107</v>
      </c>
      <c r="R21" s="59" t="s">
        <v>107</v>
      </c>
      <c r="S21" s="59" t="s">
        <v>107</v>
      </c>
      <c r="T21" s="60" t="s">
        <v>56</v>
      </c>
      <c r="U21" s="59" t="s">
        <v>57</v>
      </c>
      <c r="V21" s="57" t="s">
        <v>296</v>
      </c>
      <c r="W21" s="59" t="s">
        <v>94</v>
      </c>
      <c r="X21" s="59" t="s">
        <v>55</v>
      </c>
      <c r="Y21" s="59" t="s">
        <v>55</v>
      </c>
      <c r="Z21" s="42" t="s">
        <v>56</v>
      </c>
      <c r="AA21" s="59" t="s">
        <v>57</v>
      </c>
      <c r="AB21" s="67" t="s">
        <v>50</v>
      </c>
      <c r="AC21" s="67" t="s">
        <v>104</v>
      </c>
      <c r="AD21" s="61" t="s">
        <v>105</v>
      </c>
      <c r="AE21" s="57" t="s">
        <v>297</v>
      </c>
      <c r="AF21" s="77" t="s">
        <v>59</v>
      </c>
      <c r="AG21" s="62" t="s">
        <v>67</v>
      </c>
      <c r="AH21" s="62" t="s">
        <v>67</v>
      </c>
      <c r="AI21" s="62" t="s">
        <v>67</v>
      </c>
      <c r="AJ21" s="63" t="s">
        <v>67</v>
      </c>
      <c r="AK21" s="63" t="s">
        <v>67</v>
      </c>
      <c r="AL21" s="57" t="s">
        <v>67</v>
      </c>
      <c r="AM21" s="57" t="s">
        <v>67</v>
      </c>
      <c r="AN21" s="57" t="s">
        <v>67</v>
      </c>
      <c r="AO21" s="64" t="s">
        <v>67</v>
      </c>
      <c r="AP21" s="64" t="s">
        <v>67</v>
      </c>
      <c r="AQ21" s="57" t="s">
        <v>298</v>
      </c>
      <c r="AR21" s="57" t="s">
        <v>299</v>
      </c>
      <c r="AS21" s="65" t="s">
        <v>300</v>
      </c>
    </row>
    <row r="22" spans="1:47" s="21" customFormat="1" ht="99" customHeight="1" thickBot="1" x14ac:dyDescent="0.25">
      <c r="A22" s="27" t="s">
        <v>266</v>
      </c>
      <c r="B22" s="55" t="s">
        <v>303</v>
      </c>
      <c r="C22" s="55" t="s">
        <v>304</v>
      </c>
      <c r="D22" s="56" t="s">
        <v>267</v>
      </c>
      <c r="E22" s="30" t="s">
        <v>325</v>
      </c>
      <c r="F22" s="28" t="s">
        <v>500</v>
      </c>
      <c r="G22" s="57" t="s">
        <v>71</v>
      </c>
      <c r="H22" s="57" t="s">
        <v>100</v>
      </c>
      <c r="I22" s="58" t="s">
        <v>326</v>
      </c>
      <c r="J22" s="57" t="s">
        <v>327</v>
      </c>
      <c r="K22" s="57" t="s">
        <v>328</v>
      </c>
      <c r="L22" s="67" t="s">
        <v>313</v>
      </c>
      <c r="M22" s="67" t="s">
        <v>309</v>
      </c>
      <c r="N22" s="35" t="s">
        <v>105</v>
      </c>
      <c r="O22" s="57" t="s">
        <v>329</v>
      </c>
      <c r="P22" s="57" t="s">
        <v>330</v>
      </c>
      <c r="Q22" s="59" t="s">
        <v>232</v>
      </c>
      <c r="R22" s="59" t="s">
        <v>95</v>
      </c>
      <c r="S22" s="59" t="s">
        <v>232</v>
      </c>
      <c r="T22" s="37" t="s">
        <v>233</v>
      </c>
      <c r="U22" s="59" t="s">
        <v>89</v>
      </c>
      <c r="V22" s="57" t="s">
        <v>331</v>
      </c>
      <c r="W22" s="59" t="s">
        <v>55</v>
      </c>
      <c r="X22" s="59" t="s">
        <v>55</v>
      </c>
      <c r="Y22" s="59" t="s">
        <v>55</v>
      </c>
      <c r="Z22" s="42" t="s">
        <v>56</v>
      </c>
      <c r="AA22" s="59" t="s">
        <v>57</v>
      </c>
      <c r="AB22" s="67" t="s">
        <v>313</v>
      </c>
      <c r="AC22" s="67" t="s">
        <v>307</v>
      </c>
      <c r="AD22" s="61" t="s">
        <v>105</v>
      </c>
      <c r="AE22" s="57" t="s">
        <v>332</v>
      </c>
      <c r="AF22" s="77" t="s">
        <v>61</v>
      </c>
      <c r="AG22" s="62" t="e">
        <v>#REF!</v>
      </c>
      <c r="AH22" s="62" t="e">
        <v>#REF!</v>
      </c>
      <c r="AI22" s="62" t="e">
        <v>#REF!</v>
      </c>
      <c r="AJ22" s="63" t="e">
        <v>#REF!</v>
      </c>
      <c r="AK22" s="63" t="e">
        <v>#REF!</v>
      </c>
      <c r="AL22" s="57" t="s">
        <v>67</v>
      </c>
      <c r="AM22" s="57" t="s">
        <v>67</v>
      </c>
      <c r="AN22" s="57" t="s">
        <v>67</v>
      </c>
      <c r="AO22" s="64" t="s">
        <v>67</v>
      </c>
      <c r="AP22" s="64" t="s">
        <v>67</v>
      </c>
      <c r="AQ22" s="57" t="s">
        <v>58</v>
      </c>
      <c r="AR22" s="57" t="s">
        <v>58</v>
      </c>
      <c r="AS22" s="65" t="s">
        <v>58</v>
      </c>
    </row>
    <row r="23" spans="1:47" s="21" customFormat="1" ht="99" customHeight="1" thickBot="1" x14ac:dyDescent="0.25">
      <c r="A23" s="25" t="s">
        <v>266</v>
      </c>
      <c r="B23" s="31" t="s">
        <v>43</v>
      </c>
      <c r="C23" s="31" t="s">
        <v>86</v>
      </c>
      <c r="D23" s="32" t="s">
        <v>267</v>
      </c>
      <c r="E23" s="28" t="s">
        <v>268</v>
      </c>
      <c r="F23" s="28" t="s">
        <v>501</v>
      </c>
      <c r="G23" s="33" t="s">
        <v>71</v>
      </c>
      <c r="H23" s="33" t="s">
        <v>100</v>
      </c>
      <c r="I23" s="34" t="s">
        <v>269</v>
      </c>
      <c r="J23" s="33" t="s">
        <v>270</v>
      </c>
      <c r="K23" s="33" t="s">
        <v>271</v>
      </c>
      <c r="L23" s="66" t="s">
        <v>76</v>
      </c>
      <c r="M23" s="66" t="s">
        <v>51</v>
      </c>
      <c r="N23" s="41" t="s">
        <v>52</v>
      </c>
      <c r="O23" s="33" t="s">
        <v>272</v>
      </c>
      <c r="P23" s="33" t="s">
        <v>273</v>
      </c>
      <c r="Q23" s="36" t="s">
        <v>274</v>
      </c>
      <c r="R23" s="36" t="s">
        <v>275</v>
      </c>
      <c r="S23" s="36" t="s">
        <v>275</v>
      </c>
      <c r="T23" s="37" t="s">
        <v>233</v>
      </c>
      <c r="U23" s="36" t="s">
        <v>57</v>
      </c>
      <c r="V23" s="33" t="s">
        <v>276</v>
      </c>
      <c r="W23" s="36" t="s">
        <v>95</v>
      </c>
      <c r="X23" s="36" t="s">
        <v>95</v>
      </c>
      <c r="Y23" s="36" t="s">
        <v>95</v>
      </c>
      <c r="Z23" s="42" t="s">
        <v>56</v>
      </c>
      <c r="AA23" s="59" t="s">
        <v>57</v>
      </c>
      <c r="AB23" s="66" t="s">
        <v>50</v>
      </c>
      <c r="AC23" s="66" t="s">
        <v>51</v>
      </c>
      <c r="AD23" s="41" t="s">
        <v>52</v>
      </c>
      <c r="AE23" s="33" t="s">
        <v>277</v>
      </c>
      <c r="AF23" s="51" t="s">
        <v>61</v>
      </c>
      <c r="AG23" s="38" t="s">
        <v>278</v>
      </c>
      <c r="AH23" s="38" t="s">
        <v>279</v>
      </c>
      <c r="AI23" s="38" t="s">
        <v>280</v>
      </c>
      <c r="AJ23" s="39" t="s">
        <v>281</v>
      </c>
      <c r="AK23" s="39" t="s">
        <v>282</v>
      </c>
      <c r="AL23" s="33" t="s">
        <v>283</v>
      </c>
      <c r="AM23" s="33" t="s">
        <v>284</v>
      </c>
      <c r="AN23" s="33" t="s">
        <v>285</v>
      </c>
      <c r="AO23" s="40" t="s">
        <v>286</v>
      </c>
      <c r="AP23" s="40" t="s">
        <v>287</v>
      </c>
      <c r="AQ23" s="33" t="s">
        <v>58</v>
      </c>
      <c r="AR23" s="33" t="s">
        <v>58</v>
      </c>
      <c r="AS23" s="43" t="s">
        <v>58</v>
      </c>
    </row>
    <row r="24" spans="1:47" s="21" customFormat="1" ht="66.75" customHeight="1" x14ac:dyDescent="0.2">
      <c r="A24" s="26" t="s">
        <v>264</v>
      </c>
      <c r="B24" s="45" t="s">
        <v>303</v>
      </c>
      <c r="C24" s="45" t="s">
        <v>44</v>
      </c>
      <c r="D24" s="106" t="s">
        <v>316</v>
      </c>
      <c r="E24" s="29" t="s">
        <v>334</v>
      </c>
      <c r="F24" s="28" t="s">
        <v>502</v>
      </c>
      <c r="G24" s="47" t="s">
        <v>71</v>
      </c>
      <c r="H24" s="47" t="s">
        <v>72</v>
      </c>
      <c r="I24" s="48" t="s">
        <v>335</v>
      </c>
      <c r="J24" s="47" t="s">
        <v>58</v>
      </c>
      <c r="K24" s="47" t="s">
        <v>336</v>
      </c>
      <c r="L24" s="49" t="s">
        <v>93</v>
      </c>
      <c r="M24" s="49" t="s">
        <v>305</v>
      </c>
      <c r="N24" s="35" t="s">
        <v>105</v>
      </c>
      <c r="O24" s="26" t="s">
        <v>337</v>
      </c>
      <c r="P24" s="47" t="s">
        <v>338</v>
      </c>
      <c r="Q24" s="50" t="s">
        <v>339</v>
      </c>
      <c r="R24" s="50" t="s">
        <v>232</v>
      </c>
      <c r="S24" s="50" t="s">
        <v>339</v>
      </c>
      <c r="T24" s="41" t="s">
        <v>88</v>
      </c>
      <c r="U24" s="50" t="s">
        <v>89</v>
      </c>
      <c r="V24" s="47" t="s">
        <v>58</v>
      </c>
      <c r="W24" s="50" t="s">
        <v>58</v>
      </c>
      <c r="X24" s="50" t="s">
        <v>58</v>
      </c>
      <c r="Y24" s="50" t="s">
        <v>58</v>
      </c>
      <c r="Z24" s="36" t="s">
        <v>59</v>
      </c>
      <c r="AA24" s="50" t="s">
        <v>59</v>
      </c>
      <c r="AB24" s="49" t="s">
        <v>93</v>
      </c>
      <c r="AC24" s="49" t="s">
        <v>305</v>
      </c>
      <c r="AD24" s="35" t="s">
        <v>105</v>
      </c>
      <c r="AE24" s="26" t="s">
        <v>340</v>
      </c>
      <c r="AF24" s="51" t="s">
        <v>61</v>
      </c>
      <c r="AG24" s="52" t="s">
        <v>265</v>
      </c>
      <c r="AH24" s="52" t="s">
        <v>67</v>
      </c>
      <c r="AI24" s="52" t="s">
        <v>67</v>
      </c>
      <c r="AJ24" s="53" t="s">
        <v>67</v>
      </c>
      <c r="AK24" s="53" t="s">
        <v>67</v>
      </c>
      <c r="AL24" s="26" t="s">
        <v>67</v>
      </c>
      <c r="AM24" s="26" t="s">
        <v>67</v>
      </c>
      <c r="AN24" s="26" t="s">
        <v>67</v>
      </c>
      <c r="AO24" s="54" t="s">
        <v>67</v>
      </c>
      <c r="AP24" s="54" t="s">
        <v>67</v>
      </c>
      <c r="AQ24" s="26" t="s">
        <v>58</v>
      </c>
      <c r="AR24" s="26" t="s">
        <v>58</v>
      </c>
      <c r="AS24" s="26" t="s">
        <v>58</v>
      </c>
    </row>
    <row r="25" spans="1:47" s="21" customFormat="1" ht="99" customHeight="1" x14ac:dyDescent="0.2">
      <c r="A25" s="25" t="s">
        <v>230</v>
      </c>
      <c r="B25" s="31" t="s">
        <v>303</v>
      </c>
      <c r="C25" s="31" t="s">
        <v>44</v>
      </c>
      <c r="D25" s="32" t="s">
        <v>314</v>
      </c>
      <c r="E25" s="28" t="s">
        <v>342</v>
      </c>
      <c r="F25" s="28" t="s">
        <v>504</v>
      </c>
      <c r="G25" s="33" t="s">
        <v>71</v>
      </c>
      <c r="H25" s="33" t="s">
        <v>72</v>
      </c>
      <c r="I25" s="34" t="s">
        <v>343</v>
      </c>
      <c r="J25" s="33" t="s">
        <v>344</v>
      </c>
      <c r="K25" s="33" t="s">
        <v>345</v>
      </c>
      <c r="L25" s="66" t="s">
        <v>124</v>
      </c>
      <c r="M25" s="66" t="s">
        <v>346</v>
      </c>
      <c r="N25" s="41" t="s">
        <v>52</v>
      </c>
      <c r="O25" s="33" t="s">
        <v>347</v>
      </c>
      <c r="P25" s="33" t="s">
        <v>348</v>
      </c>
      <c r="Q25" s="36" t="s">
        <v>339</v>
      </c>
      <c r="R25" s="36" t="s">
        <v>95</v>
      </c>
      <c r="S25" s="36" t="s">
        <v>339</v>
      </c>
      <c r="T25" s="41" t="s">
        <v>88</v>
      </c>
      <c r="U25" s="36" t="s">
        <v>89</v>
      </c>
      <c r="V25" s="33" t="s">
        <v>349</v>
      </c>
      <c r="W25" s="36" t="s">
        <v>234</v>
      </c>
      <c r="X25" s="36" t="s">
        <v>235</v>
      </c>
      <c r="Y25" s="36" t="s">
        <v>234</v>
      </c>
      <c r="Z25" s="41" t="s">
        <v>88</v>
      </c>
      <c r="AA25" s="36" t="s">
        <v>89</v>
      </c>
      <c r="AB25" s="66" t="s">
        <v>124</v>
      </c>
      <c r="AC25" s="66" t="s">
        <v>346</v>
      </c>
      <c r="AD25" s="41" t="s">
        <v>52</v>
      </c>
      <c r="AE25" s="33" t="s">
        <v>350</v>
      </c>
      <c r="AF25" s="51" t="s">
        <v>61</v>
      </c>
      <c r="AG25" s="38" t="s">
        <v>236</v>
      </c>
      <c r="AH25" s="38" t="s">
        <v>67</v>
      </c>
      <c r="AI25" s="38" t="s">
        <v>67</v>
      </c>
      <c r="AJ25" s="39" t="s">
        <v>67</v>
      </c>
      <c r="AK25" s="39" t="s">
        <v>67</v>
      </c>
      <c r="AL25" s="33" t="s">
        <v>67</v>
      </c>
      <c r="AM25" s="33" t="s">
        <v>67</v>
      </c>
      <c r="AN25" s="33" t="s">
        <v>67</v>
      </c>
      <c r="AO25" s="40" t="s">
        <v>67</v>
      </c>
      <c r="AP25" s="40" t="s">
        <v>67</v>
      </c>
      <c r="AQ25" s="33" t="s">
        <v>58</v>
      </c>
      <c r="AR25" s="33" t="s">
        <v>58</v>
      </c>
      <c r="AS25" s="43" t="s">
        <v>58</v>
      </c>
    </row>
    <row r="26" spans="1:47" s="21" customFormat="1" ht="99" customHeight="1" x14ac:dyDescent="0.2">
      <c r="A26" s="25" t="s">
        <v>230</v>
      </c>
      <c r="B26" s="31" t="s">
        <v>303</v>
      </c>
      <c r="C26" s="31" t="s">
        <v>44</v>
      </c>
      <c r="D26" s="32" t="s">
        <v>314</v>
      </c>
      <c r="E26" s="28" t="s">
        <v>351</v>
      </c>
      <c r="F26" s="28" t="s">
        <v>505</v>
      </c>
      <c r="G26" s="33" t="s">
        <v>71</v>
      </c>
      <c r="H26" s="33" t="s">
        <v>72</v>
      </c>
      <c r="I26" s="34" t="s">
        <v>352</v>
      </c>
      <c r="J26" s="33" t="s">
        <v>344</v>
      </c>
      <c r="K26" s="33" t="s">
        <v>353</v>
      </c>
      <c r="L26" s="66" t="s">
        <v>76</v>
      </c>
      <c r="M26" s="66" t="s">
        <v>346</v>
      </c>
      <c r="N26" s="35" t="s">
        <v>105</v>
      </c>
      <c r="O26" s="33" t="s">
        <v>354</v>
      </c>
      <c r="P26" s="33" t="s">
        <v>355</v>
      </c>
      <c r="Q26" s="36" t="s">
        <v>356</v>
      </c>
      <c r="R26" s="36" t="s">
        <v>357</v>
      </c>
      <c r="S26" s="36" t="s">
        <v>356</v>
      </c>
      <c r="T26" s="41" t="s">
        <v>88</v>
      </c>
      <c r="U26" s="36" t="s">
        <v>89</v>
      </c>
      <c r="V26" s="33" t="s">
        <v>358</v>
      </c>
      <c r="W26" s="36" t="s">
        <v>234</v>
      </c>
      <c r="X26" s="36" t="s">
        <v>235</v>
      </c>
      <c r="Y26" s="36" t="s">
        <v>234</v>
      </c>
      <c r="Z26" s="41" t="s">
        <v>88</v>
      </c>
      <c r="AA26" s="36" t="s">
        <v>89</v>
      </c>
      <c r="AB26" s="66" t="s">
        <v>76</v>
      </c>
      <c r="AC26" s="66" t="s">
        <v>346</v>
      </c>
      <c r="AD26" s="35" t="s">
        <v>105</v>
      </c>
      <c r="AE26" s="33" t="s">
        <v>359</v>
      </c>
      <c r="AF26" s="51" t="s">
        <v>61</v>
      </c>
      <c r="AG26" s="38" t="s">
        <v>236</v>
      </c>
      <c r="AH26" s="38" t="s">
        <v>67</v>
      </c>
      <c r="AI26" s="38" t="s">
        <v>67</v>
      </c>
      <c r="AJ26" s="39" t="s">
        <v>67</v>
      </c>
      <c r="AK26" s="39" t="s">
        <v>67</v>
      </c>
      <c r="AL26" s="33" t="s">
        <v>67</v>
      </c>
      <c r="AM26" s="33" t="s">
        <v>67</v>
      </c>
      <c r="AN26" s="33" t="s">
        <v>67</v>
      </c>
      <c r="AO26" s="40" t="s">
        <v>67</v>
      </c>
      <c r="AP26" s="40" t="s">
        <v>67</v>
      </c>
      <c r="AQ26" s="33" t="s">
        <v>58</v>
      </c>
      <c r="AR26" s="33" t="s">
        <v>58</v>
      </c>
      <c r="AS26" s="43" t="s">
        <v>58</v>
      </c>
    </row>
    <row r="27" spans="1:47" s="21" customFormat="1" ht="99" customHeight="1" x14ac:dyDescent="0.2">
      <c r="A27" s="25" t="s">
        <v>230</v>
      </c>
      <c r="B27" s="31" t="s">
        <v>303</v>
      </c>
      <c r="C27" s="31" t="s">
        <v>44</v>
      </c>
      <c r="D27" s="32" t="s">
        <v>311</v>
      </c>
      <c r="E27" s="28" t="s">
        <v>360</v>
      </c>
      <c r="F27" s="28" t="s">
        <v>506</v>
      </c>
      <c r="G27" s="33" t="s">
        <v>71</v>
      </c>
      <c r="H27" s="33" t="s">
        <v>72</v>
      </c>
      <c r="I27" s="34" t="s">
        <v>361</v>
      </c>
      <c r="J27" s="33" t="s">
        <v>58</v>
      </c>
      <c r="K27" s="33" t="s">
        <v>362</v>
      </c>
      <c r="L27" s="66" t="s">
        <v>124</v>
      </c>
      <c r="M27" s="66" t="s">
        <v>363</v>
      </c>
      <c r="N27" s="41" t="s">
        <v>52</v>
      </c>
      <c r="O27" s="33" t="s">
        <v>364</v>
      </c>
      <c r="P27" s="33" t="s">
        <v>365</v>
      </c>
      <c r="Q27" s="36" t="s">
        <v>341</v>
      </c>
      <c r="R27" s="36" t="s">
        <v>95</v>
      </c>
      <c r="S27" s="36" t="s">
        <v>341</v>
      </c>
      <c r="T27" s="37" t="s">
        <v>233</v>
      </c>
      <c r="U27" s="36" t="s">
        <v>89</v>
      </c>
      <c r="V27" s="33" t="s">
        <v>58</v>
      </c>
      <c r="W27" s="36" t="s">
        <v>58</v>
      </c>
      <c r="X27" s="36" t="s">
        <v>58</v>
      </c>
      <c r="Y27" s="36" t="s">
        <v>58</v>
      </c>
      <c r="Z27" s="44" t="s">
        <v>59</v>
      </c>
      <c r="AA27" s="36" t="s">
        <v>59</v>
      </c>
      <c r="AB27" s="66" t="s">
        <v>124</v>
      </c>
      <c r="AC27" s="66" t="s">
        <v>363</v>
      </c>
      <c r="AD27" s="41" t="s">
        <v>52</v>
      </c>
      <c r="AE27" s="33" t="s">
        <v>366</v>
      </c>
      <c r="AF27" s="51" t="s">
        <v>61</v>
      </c>
      <c r="AG27" s="38" t="s">
        <v>236</v>
      </c>
      <c r="AH27" s="38" t="s">
        <v>67</v>
      </c>
      <c r="AI27" s="38" t="s">
        <v>67</v>
      </c>
      <c r="AJ27" s="39" t="s">
        <v>67</v>
      </c>
      <c r="AK27" s="39" t="s">
        <v>67</v>
      </c>
      <c r="AL27" s="33" t="s">
        <v>67</v>
      </c>
      <c r="AM27" s="33" t="s">
        <v>67</v>
      </c>
      <c r="AN27" s="33" t="s">
        <v>67</v>
      </c>
      <c r="AO27" s="40" t="s">
        <v>67</v>
      </c>
      <c r="AP27" s="40" t="s">
        <v>67</v>
      </c>
      <c r="AQ27" s="33" t="s">
        <v>58</v>
      </c>
      <c r="AR27" s="33" t="s">
        <v>58</v>
      </c>
      <c r="AS27" s="43" t="s">
        <v>58</v>
      </c>
    </row>
    <row r="28" spans="1:47" s="21" customFormat="1" ht="99" customHeight="1" x14ac:dyDescent="0.2">
      <c r="A28" s="25" t="s">
        <v>559</v>
      </c>
      <c r="B28" s="31" t="s">
        <v>43</v>
      </c>
      <c r="C28" s="31" t="s">
        <v>44</v>
      </c>
      <c r="D28" s="32" t="s">
        <v>91</v>
      </c>
      <c r="E28" s="28" t="s">
        <v>231</v>
      </c>
      <c r="F28" s="28" t="s">
        <v>507</v>
      </c>
      <c r="G28" s="28" t="s">
        <v>71</v>
      </c>
      <c r="H28" s="28" t="s">
        <v>72</v>
      </c>
      <c r="I28" s="33" t="s">
        <v>560</v>
      </c>
      <c r="J28" s="33" t="s">
        <v>561</v>
      </c>
      <c r="K28" s="33" t="s">
        <v>562</v>
      </c>
      <c r="L28" s="33" t="s">
        <v>76</v>
      </c>
      <c r="M28" s="66" t="s">
        <v>104</v>
      </c>
      <c r="N28" s="35" t="s">
        <v>105</v>
      </c>
      <c r="O28" s="33" t="s">
        <v>563</v>
      </c>
      <c r="P28" s="33" t="s">
        <v>564</v>
      </c>
      <c r="Q28" s="33" t="s">
        <v>94</v>
      </c>
      <c r="R28" s="33" t="s">
        <v>94</v>
      </c>
      <c r="S28" s="36" t="s">
        <v>94</v>
      </c>
      <c r="T28" s="42" t="s">
        <v>56</v>
      </c>
      <c r="U28" s="36" t="s">
        <v>57</v>
      </c>
      <c r="V28" s="36" t="s">
        <v>58</v>
      </c>
      <c r="W28" s="36" t="s">
        <v>58</v>
      </c>
      <c r="X28" s="33" t="s">
        <v>58</v>
      </c>
      <c r="Y28" s="36" t="s">
        <v>58</v>
      </c>
      <c r="Z28" s="36" t="s">
        <v>59</v>
      </c>
      <c r="AA28" s="36" t="s">
        <v>89</v>
      </c>
      <c r="AB28" s="36" t="s">
        <v>50</v>
      </c>
      <c r="AC28" s="66" t="s">
        <v>104</v>
      </c>
      <c r="AD28" s="35" t="s">
        <v>105</v>
      </c>
      <c r="AE28" s="33" t="s">
        <v>565</v>
      </c>
      <c r="AF28" s="33" t="s">
        <v>61</v>
      </c>
      <c r="AG28" s="33" t="s">
        <v>67</v>
      </c>
      <c r="AH28" s="36" t="s">
        <v>67</v>
      </c>
      <c r="AI28" s="38" t="s">
        <v>67</v>
      </c>
      <c r="AJ28" s="38" t="s">
        <v>67</v>
      </c>
      <c r="AK28" s="38" t="s">
        <v>67</v>
      </c>
      <c r="AL28" s="39" t="s">
        <v>67</v>
      </c>
      <c r="AM28" s="39" t="s">
        <v>67</v>
      </c>
      <c r="AN28" s="33" t="s">
        <v>67</v>
      </c>
      <c r="AO28" s="33" t="s">
        <v>67</v>
      </c>
      <c r="AP28" s="33" t="s">
        <v>67</v>
      </c>
      <c r="AQ28" s="40" t="s">
        <v>566</v>
      </c>
      <c r="AR28" s="40" t="s">
        <v>567</v>
      </c>
      <c r="AS28" s="33" t="s">
        <v>568</v>
      </c>
    </row>
    <row r="29" spans="1:47" s="98" customFormat="1" ht="66.75" customHeight="1" x14ac:dyDescent="0.2">
      <c r="A29" s="25" t="s">
        <v>559</v>
      </c>
      <c r="B29" s="31" t="s">
        <v>43</v>
      </c>
      <c r="C29" s="31" t="s">
        <v>44</v>
      </c>
      <c r="D29" s="32" t="s">
        <v>91</v>
      </c>
      <c r="E29" s="28" t="s">
        <v>237</v>
      </c>
      <c r="F29" s="28" t="s">
        <v>508</v>
      </c>
      <c r="G29" s="28" t="s">
        <v>71</v>
      </c>
      <c r="H29" s="33" t="s">
        <v>72</v>
      </c>
      <c r="I29" s="33" t="s">
        <v>569</v>
      </c>
      <c r="J29" s="34" t="s">
        <v>58</v>
      </c>
      <c r="K29" s="33" t="s">
        <v>238</v>
      </c>
      <c r="L29" s="33" t="s">
        <v>76</v>
      </c>
      <c r="M29" s="97" t="s">
        <v>104</v>
      </c>
      <c r="N29" s="35" t="s">
        <v>105</v>
      </c>
      <c r="O29" s="33" t="s">
        <v>570</v>
      </c>
      <c r="P29" s="33" t="s">
        <v>571</v>
      </c>
      <c r="Q29" s="33" t="s">
        <v>94</v>
      </c>
      <c r="R29" s="36" t="s">
        <v>94</v>
      </c>
      <c r="S29" s="36" t="s">
        <v>94</v>
      </c>
      <c r="T29" s="42" t="s">
        <v>56</v>
      </c>
      <c r="U29" s="36" t="s">
        <v>57</v>
      </c>
      <c r="V29" s="36" t="s">
        <v>58</v>
      </c>
      <c r="W29" s="33" t="s">
        <v>58</v>
      </c>
      <c r="X29" s="36" t="s">
        <v>58</v>
      </c>
      <c r="Y29" s="36" t="s">
        <v>58</v>
      </c>
      <c r="Z29" s="36" t="s">
        <v>59</v>
      </c>
      <c r="AA29" s="36" t="s">
        <v>89</v>
      </c>
      <c r="AB29" s="36" t="s">
        <v>50</v>
      </c>
      <c r="AC29" s="97" t="s">
        <v>104</v>
      </c>
      <c r="AD29" s="35" t="s">
        <v>105</v>
      </c>
      <c r="AE29" s="33" t="s">
        <v>572</v>
      </c>
      <c r="AF29" s="33" t="s">
        <v>61</v>
      </c>
      <c r="AG29" s="36" t="s">
        <v>67</v>
      </c>
      <c r="AH29" s="38" t="s">
        <v>67</v>
      </c>
      <c r="AI29" s="38" t="s">
        <v>67</v>
      </c>
      <c r="AJ29" s="38" t="s">
        <v>67</v>
      </c>
      <c r="AK29" s="39" t="s">
        <v>67</v>
      </c>
      <c r="AL29" s="39" t="s">
        <v>67</v>
      </c>
      <c r="AM29" s="33" t="s">
        <v>67</v>
      </c>
      <c r="AN29" s="33" t="s">
        <v>67</v>
      </c>
      <c r="AO29" s="33" t="s">
        <v>67</v>
      </c>
      <c r="AP29" s="40" t="s">
        <v>67</v>
      </c>
      <c r="AQ29" s="40" t="s">
        <v>573</v>
      </c>
      <c r="AR29" s="33" t="s">
        <v>567</v>
      </c>
      <c r="AS29" s="33" t="s">
        <v>568</v>
      </c>
    </row>
    <row r="30" spans="1:47" s="21" customFormat="1" ht="99" customHeight="1" x14ac:dyDescent="0.2">
      <c r="A30" s="25" t="s">
        <v>367</v>
      </c>
      <c r="B30" s="31" t="s">
        <v>303</v>
      </c>
      <c r="C30" s="31" t="s">
        <v>44</v>
      </c>
      <c r="D30" s="32" t="s">
        <v>310</v>
      </c>
      <c r="E30" s="28" t="s">
        <v>368</v>
      </c>
      <c r="F30" s="28" t="s">
        <v>509</v>
      </c>
      <c r="G30" s="33" t="s">
        <v>71</v>
      </c>
      <c r="H30" s="33" t="s">
        <v>72</v>
      </c>
      <c r="I30" s="34" t="s">
        <v>369</v>
      </c>
      <c r="J30" s="33" t="s">
        <v>370</v>
      </c>
      <c r="K30" s="33" t="s">
        <v>371</v>
      </c>
      <c r="L30" s="66" t="s">
        <v>50</v>
      </c>
      <c r="M30" s="66" t="s">
        <v>346</v>
      </c>
      <c r="N30" s="35" t="s">
        <v>105</v>
      </c>
      <c r="O30" s="33" t="s">
        <v>372</v>
      </c>
      <c r="P30" s="33" t="s">
        <v>373</v>
      </c>
      <c r="Q30" s="36" t="s">
        <v>234</v>
      </c>
      <c r="R30" s="36" t="s">
        <v>55</v>
      </c>
      <c r="S30" s="36" t="s">
        <v>234</v>
      </c>
      <c r="T30" s="41" t="s">
        <v>88</v>
      </c>
      <c r="U30" s="36" t="s">
        <v>89</v>
      </c>
      <c r="V30" s="33" t="s">
        <v>58</v>
      </c>
      <c r="W30" s="36" t="s">
        <v>58</v>
      </c>
      <c r="X30" s="36" t="s">
        <v>58</v>
      </c>
      <c r="Y30" s="36" t="s">
        <v>58</v>
      </c>
      <c r="Z30" s="44" t="s">
        <v>59</v>
      </c>
      <c r="AA30" s="36" t="s">
        <v>59</v>
      </c>
      <c r="AB30" s="66" t="s">
        <v>50</v>
      </c>
      <c r="AC30" s="66" t="s">
        <v>346</v>
      </c>
      <c r="AD30" s="35" t="s">
        <v>105</v>
      </c>
      <c r="AE30" s="33" t="s">
        <v>340</v>
      </c>
      <c r="AF30" s="51" t="s">
        <v>61</v>
      </c>
      <c r="AG30" s="38" t="s">
        <v>265</v>
      </c>
      <c r="AH30" s="38" t="s">
        <v>67</v>
      </c>
      <c r="AI30" s="38" t="s">
        <v>67</v>
      </c>
      <c r="AJ30" s="39" t="s">
        <v>67</v>
      </c>
      <c r="AK30" s="39" t="s">
        <v>67</v>
      </c>
      <c r="AL30" s="33" t="s">
        <v>67</v>
      </c>
      <c r="AM30" s="33" t="s">
        <v>67</v>
      </c>
      <c r="AN30" s="33" t="s">
        <v>67</v>
      </c>
      <c r="AO30" s="40" t="s">
        <v>67</v>
      </c>
      <c r="AP30" s="40" t="s">
        <v>67</v>
      </c>
      <c r="AQ30" s="33" t="s">
        <v>58</v>
      </c>
      <c r="AR30" s="33" t="s">
        <v>58</v>
      </c>
      <c r="AS30" s="43" t="s">
        <v>58</v>
      </c>
    </row>
    <row r="31" spans="1:47" s="21" customFormat="1" ht="99" customHeight="1" x14ac:dyDescent="0.2">
      <c r="A31" s="25" t="s">
        <v>374</v>
      </c>
      <c r="B31" s="31" t="s">
        <v>303</v>
      </c>
      <c r="C31" s="31" t="s">
        <v>133</v>
      </c>
      <c r="D31" s="32" t="s">
        <v>375</v>
      </c>
      <c r="E31" s="28" t="s">
        <v>376</v>
      </c>
      <c r="F31" s="28" t="s">
        <v>510</v>
      </c>
      <c r="G31" s="33" t="s">
        <v>71</v>
      </c>
      <c r="H31" s="33" t="s">
        <v>72</v>
      </c>
      <c r="I31" s="34" t="s">
        <v>377</v>
      </c>
      <c r="J31" s="33" t="s">
        <v>58</v>
      </c>
      <c r="K31" s="33" t="s">
        <v>378</v>
      </c>
      <c r="L31" s="66" t="s">
        <v>76</v>
      </c>
      <c r="M31" s="66" t="s">
        <v>305</v>
      </c>
      <c r="N31" s="37" t="s">
        <v>78</v>
      </c>
      <c r="O31" s="33" t="s">
        <v>379</v>
      </c>
      <c r="P31" s="33" t="s">
        <v>380</v>
      </c>
      <c r="Q31" s="36" t="s">
        <v>381</v>
      </c>
      <c r="R31" s="36" t="s">
        <v>382</v>
      </c>
      <c r="S31" s="36" t="s">
        <v>381</v>
      </c>
      <c r="T31" s="41" t="s">
        <v>88</v>
      </c>
      <c r="U31" s="36" t="s">
        <v>89</v>
      </c>
      <c r="V31" s="33" t="s">
        <v>58</v>
      </c>
      <c r="W31" s="36" t="s">
        <v>58</v>
      </c>
      <c r="X31" s="36" t="s">
        <v>58</v>
      </c>
      <c r="Y31" s="36" t="s">
        <v>58</v>
      </c>
      <c r="Z31" s="44" t="s">
        <v>59</v>
      </c>
      <c r="AA31" s="36" t="s">
        <v>59</v>
      </c>
      <c r="AB31" s="66" t="s">
        <v>76</v>
      </c>
      <c r="AC31" s="66" t="s">
        <v>305</v>
      </c>
      <c r="AD31" s="37" t="s">
        <v>78</v>
      </c>
      <c r="AE31" s="33" t="s">
        <v>379</v>
      </c>
      <c r="AF31" s="51" t="s">
        <v>61</v>
      </c>
      <c r="AG31" s="38" t="s">
        <v>383</v>
      </c>
      <c r="AH31" s="38" t="s">
        <v>384</v>
      </c>
      <c r="AI31" s="38" t="s">
        <v>385</v>
      </c>
      <c r="AJ31" s="39" t="s">
        <v>333</v>
      </c>
      <c r="AK31" s="39" t="s">
        <v>386</v>
      </c>
      <c r="AL31" s="33" t="s">
        <v>67</v>
      </c>
      <c r="AM31" s="33" t="s">
        <v>67</v>
      </c>
      <c r="AN31" s="33" t="s">
        <v>67</v>
      </c>
      <c r="AO31" s="40" t="s">
        <v>67</v>
      </c>
      <c r="AP31" s="40" t="s">
        <v>67</v>
      </c>
      <c r="AQ31" s="33" t="s">
        <v>58</v>
      </c>
      <c r="AR31" s="33" t="s">
        <v>58</v>
      </c>
      <c r="AS31" s="43" t="s">
        <v>58</v>
      </c>
    </row>
    <row r="32" spans="1:47" s="21" customFormat="1" ht="99" customHeight="1" x14ac:dyDescent="0.2">
      <c r="A32" s="25" t="s">
        <v>374</v>
      </c>
      <c r="B32" s="31" t="s">
        <v>303</v>
      </c>
      <c r="C32" s="31" t="s">
        <v>86</v>
      </c>
      <c r="D32" s="32" t="s">
        <v>375</v>
      </c>
      <c r="E32" s="28" t="s">
        <v>387</v>
      </c>
      <c r="F32" s="28" t="s">
        <v>511</v>
      </c>
      <c r="G32" s="33" t="s">
        <v>71</v>
      </c>
      <c r="H32" s="33" t="s">
        <v>100</v>
      </c>
      <c r="I32" s="33" t="s">
        <v>388</v>
      </c>
      <c r="J32" s="33"/>
      <c r="K32" s="33" t="s">
        <v>389</v>
      </c>
      <c r="L32" s="66" t="s">
        <v>124</v>
      </c>
      <c r="M32" s="66" t="s">
        <v>305</v>
      </c>
      <c r="N32" s="35" t="s">
        <v>105</v>
      </c>
      <c r="O32" s="33" t="s">
        <v>379</v>
      </c>
      <c r="P32" s="33" t="s">
        <v>390</v>
      </c>
      <c r="Q32" s="36" t="s">
        <v>381</v>
      </c>
      <c r="R32" s="36" t="s">
        <v>382</v>
      </c>
      <c r="S32" s="36" t="s">
        <v>381</v>
      </c>
      <c r="T32" s="41" t="s">
        <v>88</v>
      </c>
      <c r="U32" s="36" t="s">
        <v>89</v>
      </c>
      <c r="V32" s="33" t="s">
        <v>58</v>
      </c>
      <c r="W32" s="36" t="s">
        <v>58</v>
      </c>
      <c r="X32" s="36" t="s">
        <v>58</v>
      </c>
      <c r="Y32" s="36" t="s">
        <v>58</v>
      </c>
      <c r="Z32" s="44" t="s">
        <v>59</v>
      </c>
      <c r="AA32" s="36" t="s">
        <v>59</v>
      </c>
      <c r="AB32" s="66" t="s">
        <v>124</v>
      </c>
      <c r="AC32" s="66" t="s">
        <v>305</v>
      </c>
      <c r="AD32" s="35" t="s">
        <v>105</v>
      </c>
      <c r="AE32" s="33" t="s">
        <v>379</v>
      </c>
      <c r="AF32" s="51" t="s">
        <v>61</v>
      </c>
      <c r="AG32" s="38" t="s">
        <v>383</v>
      </c>
      <c r="AH32" s="38" t="s">
        <v>384</v>
      </c>
      <c r="AI32" s="38" t="s">
        <v>385</v>
      </c>
      <c r="AJ32" s="39" t="s">
        <v>333</v>
      </c>
      <c r="AK32" s="39" t="s">
        <v>386</v>
      </c>
      <c r="AL32" s="33" t="s">
        <v>67</v>
      </c>
      <c r="AM32" s="33" t="s">
        <v>67</v>
      </c>
      <c r="AN32" s="33" t="s">
        <v>67</v>
      </c>
      <c r="AO32" s="40" t="s">
        <v>67</v>
      </c>
      <c r="AP32" s="40" t="s">
        <v>67</v>
      </c>
      <c r="AQ32" s="33" t="s">
        <v>391</v>
      </c>
      <c r="AR32" s="33" t="s">
        <v>392</v>
      </c>
      <c r="AS32" s="43" t="s">
        <v>393</v>
      </c>
    </row>
    <row r="33" spans="1:48" s="21" customFormat="1" ht="99" customHeight="1" x14ac:dyDescent="0.2">
      <c r="A33" s="25" t="s">
        <v>239</v>
      </c>
      <c r="B33" s="31" t="s">
        <v>43</v>
      </c>
      <c r="C33" s="31" t="s">
        <v>44</v>
      </c>
      <c r="D33" s="32" t="s">
        <v>240</v>
      </c>
      <c r="E33" s="28" t="s">
        <v>241</v>
      </c>
      <c r="F33" s="28" t="s">
        <v>512</v>
      </c>
      <c r="G33" s="33" t="s">
        <v>71</v>
      </c>
      <c r="H33" s="33" t="s">
        <v>100</v>
      </c>
      <c r="I33" s="34" t="s">
        <v>242</v>
      </c>
      <c r="J33" s="33" t="s">
        <v>243</v>
      </c>
      <c r="K33" s="33" t="s">
        <v>244</v>
      </c>
      <c r="L33" s="66" t="s">
        <v>93</v>
      </c>
      <c r="M33" s="66" t="s">
        <v>77</v>
      </c>
      <c r="N33" s="35" t="s">
        <v>105</v>
      </c>
      <c r="O33" s="33" t="s">
        <v>245</v>
      </c>
      <c r="P33" s="33" t="s">
        <v>246</v>
      </c>
      <c r="Q33" s="36" t="s">
        <v>247</v>
      </c>
      <c r="R33" s="36" t="s">
        <v>95</v>
      </c>
      <c r="S33" s="36" t="s">
        <v>95</v>
      </c>
      <c r="T33" s="42" t="s">
        <v>56</v>
      </c>
      <c r="U33" s="36" t="s">
        <v>57</v>
      </c>
      <c r="V33" s="33" t="s">
        <v>58</v>
      </c>
      <c r="W33" s="36" t="s">
        <v>58</v>
      </c>
      <c r="X33" s="36" t="s">
        <v>58</v>
      </c>
      <c r="Y33" s="36" t="s">
        <v>58</v>
      </c>
      <c r="Z33" s="44" t="s">
        <v>59</v>
      </c>
      <c r="AA33" s="36" t="s">
        <v>59</v>
      </c>
      <c r="AB33" s="66" t="s">
        <v>50</v>
      </c>
      <c r="AC33" s="66" t="s">
        <v>77</v>
      </c>
      <c r="AD33" s="37" t="s">
        <v>78</v>
      </c>
      <c r="AE33" s="33" t="s">
        <v>248</v>
      </c>
      <c r="AF33" s="51" t="s">
        <v>61</v>
      </c>
      <c r="AG33" s="38" t="s">
        <v>67</v>
      </c>
      <c r="AH33" s="38" t="s">
        <v>67</v>
      </c>
      <c r="AI33" s="38" t="s">
        <v>67</v>
      </c>
      <c r="AJ33" s="39" t="s">
        <v>67</v>
      </c>
      <c r="AK33" s="39" t="s">
        <v>67</v>
      </c>
      <c r="AL33" s="33" t="s">
        <v>67</v>
      </c>
      <c r="AM33" s="33" t="s">
        <v>67</v>
      </c>
      <c r="AN33" s="33" t="s">
        <v>67</v>
      </c>
      <c r="AO33" s="40" t="s">
        <v>67</v>
      </c>
      <c r="AP33" s="40" t="s">
        <v>67</v>
      </c>
      <c r="AQ33" s="33" t="s">
        <v>58</v>
      </c>
      <c r="AR33" s="33" t="s">
        <v>58</v>
      </c>
      <c r="AS33" s="43" t="s">
        <v>58</v>
      </c>
    </row>
    <row r="34" spans="1:48" s="21" customFormat="1" ht="99" customHeight="1" x14ac:dyDescent="0.2">
      <c r="A34" s="25" t="s">
        <v>574</v>
      </c>
      <c r="B34" s="31" t="s">
        <v>43</v>
      </c>
      <c r="C34" s="31" t="s">
        <v>86</v>
      </c>
      <c r="D34" s="32" t="s">
        <v>91</v>
      </c>
      <c r="E34" s="28" t="s">
        <v>219</v>
      </c>
      <c r="F34" s="28" t="s">
        <v>513</v>
      </c>
      <c r="G34" s="33" t="s">
        <v>71</v>
      </c>
      <c r="H34" s="33" t="s">
        <v>100</v>
      </c>
      <c r="I34" s="34" t="s">
        <v>220</v>
      </c>
      <c r="J34" s="33" t="s">
        <v>58</v>
      </c>
      <c r="K34" s="33" t="s">
        <v>221</v>
      </c>
      <c r="L34" s="66" t="s">
        <v>50</v>
      </c>
      <c r="M34" s="66" t="s">
        <v>104</v>
      </c>
      <c r="N34" s="35" t="s">
        <v>105</v>
      </c>
      <c r="O34" s="33" t="s">
        <v>222</v>
      </c>
      <c r="P34" s="33" t="s">
        <v>223</v>
      </c>
      <c r="Q34" s="36" t="s">
        <v>95</v>
      </c>
      <c r="R34" s="36" t="s">
        <v>95</v>
      </c>
      <c r="S34" s="36" t="s">
        <v>95</v>
      </c>
      <c r="T34" s="42" t="s">
        <v>56</v>
      </c>
      <c r="U34" s="36" t="s">
        <v>57</v>
      </c>
      <c r="V34" s="33" t="s">
        <v>58</v>
      </c>
      <c r="W34" s="36" t="s">
        <v>58</v>
      </c>
      <c r="X34" s="36" t="s">
        <v>58</v>
      </c>
      <c r="Y34" s="36" t="s">
        <v>58</v>
      </c>
      <c r="Z34" s="44" t="s">
        <v>59</v>
      </c>
      <c r="AA34" s="36" t="s">
        <v>59</v>
      </c>
      <c r="AB34" s="66" t="s">
        <v>50</v>
      </c>
      <c r="AC34" s="66" t="s">
        <v>104</v>
      </c>
      <c r="AD34" s="35" t="s">
        <v>105</v>
      </c>
      <c r="AE34" s="33" t="s">
        <v>224</v>
      </c>
      <c r="AF34" s="51" t="s">
        <v>61</v>
      </c>
      <c r="AG34" s="38" t="s">
        <v>67</v>
      </c>
      <c r="AH34" s="38" t="s">
        <v>67</v>
      </c>
      <c r="AI34" s="38" t="s">
        <v>67</v>
      </c>
      <c r="AJ34" s="39" t="s">
        <v>67</v>
      </c>
      <c r="AK34" s="39" t="s">
        <v>67</v>
      </c>
      <c r="AL34" s="33" t="s">
        <v>225</v>
      </c>
      <c r="AM34" s="33" t="s">
        <v>226</v>
      </c>
      <c r="AN34" s="33" t="s">
        <v>227</v>
      </c>
      <c r="AO34" s="40" t="s">
        <v>228</v>
      </c>
      <c r="AP34" s="40" t="s">
        <v>229</v>
      </c>
      <c r="AQ34" s="33" t="s">
        <v>58</v>
      </c>
      <c r="AR34" s="33" t="s">
        <v>58</v>
      </c>
      <c r="AS34" s="43" t="s">
        <v>58</v>
      </c>
    </row>
    <row r="35" spans="1:48" s="21" customFormat="1" ht="99" customHeight="1" x14ac:dyDescent="0.2">
      <c r="A35" s="25" t="s">
        <v>132</v>
      </c>
      <c r="B35" s="31" t="s">
        <v>303</v>
      </c>
      <c r="C35" s="31" t="s">
        <v>133</v>
      </c>
      <c r="D35" s="32" t="s">
        <v>289</v>
      </c>
      <c r="E35" s="28" t="s">
        <v>394</v>
      </c>
      <c r="F35" s="28" t="s">
        <v>514</v>
      </c>
      <c r="G35" s="33" t="s">
        <v>71</v>
      </c>
      <c r="H35" s="33" t="s">
        <v>72</v>
      </c>
      <c r="I35" s="34" t="s">
        <v>395</v>
      </c>
      <c r="J35" s="33" t="s">
        <v>58</v>
      </c>
      <c r="K35" s="33" t="s">
        <v>396</v>
      </c>
      <c r="L35" s="66" t="s">
        <v>124</v>
      </c>
      <c r="M35" s="66" t="s">
        <v>305</v>
      </c>
      <c r="N35" s="35" t="s">
        <v>105</v>
      </c>
      <c r="O35" s="33" t="s">
        <v>397</v>
      </c>
      <c r="P35" s="33" t="s">
        <v>398</v>
      </c>
      <c r="Q35" s="36" t="s">
        <v>94</v>
      </c>
      <c r="R35" s="36" t="s">
        <v>399</v>
      </c>
      <c r="S35" s="36" t="s">
        <v>399</v>
      </c>
      <c r="T35" s="37" t="s">
        <v>233</v>
      </c>
      <c r="U35" s="36" t="s">
        <v>89</v>
      </c>
      <c r="V35" s="33" t="s">
        <v>400</v>
      </c>
      <c r="W35" s="36" t="s">
        <v>107</v>
      </c>
      <c r="X35" s="36" t="s">
        <v>401</v>
      </c>
      <c r="Y35" s="36" t="s">
        <v>401</v>
      </c>
      <c r="Z35" s="37" t="s">
        <v>233</v>
      </c>
      <c r="AA35" s="36" t="s">
        <v>57</v>
      </c>
      <c r="AB35" s="66" t="s">
        <v>124</v>
      </c>
      <c r="AC35" s="66" t="s">
        <v>309</v>
      </c>
      <c r="AD35" s="35" t="s">
        <v>105</v>
      </c>
      <c r="AE35" s="33" t="s">
        <v>402</v>
      </c>
      <c r="AF35" s="51" t="s">
        <v>61</v>
      </c>
      <c r="AG35" s="38" t="s">
        <v>403</v>
      </c>
      <c r="AH35" s="38" t="s">
        <v>404</v>
      </c>
      <c r="AI35" s="38" t="s">
        <v>405</v>
      </c>
      <c r="AJ35" s="39" t="s">
        <v>406</v>
      </c>
      <c r="AK35" s="39" t="s">
        <v>407</v>
      </c>
      <c r="AL35" s="33" t="s">
        <v>408</v>
      </c>
      <c r="AM35" s="33" t="s">
        <v>142</v>
      </c>
      <c r="AN35" s="33" t="s">
        <v>409</v>
      </c>
      <c r="AO35" s="40" t="s">
        <v>324</v>
      </c>
      <c r="AP35" s="40" t="s">
        <v>323</v>
      </c>
      <c r="AQ35" s="33" t="s">
        <v>410</v>
      </c>
      <c r="AR35" s="33" t="s">
        <v>411</v>
      </c>
      <c r="AS35" s="43" t="s">
        <v>412</v>
      </c>
    </row>
    <row r="36" spans="1:48" s="21" customFormat="1" ht="99" customHeight="1" x14ac:dyDescent="0.2">
      <c r="A36" s="25" t="s">
        <v>132</v>
      </c>
      <c r="B36" s="31" t="s">
        <v>43</v>
      </c>
      <c r="C36" s="31" t="s">
        <v>133</v>
      </c>
      <c r="D36" s="32" t="s">
        <v>98</v>
      </c>
      <c r="E36" s="28" t="s">
        <v>134</v>
      </c>
      <c r="F36" s="28" t="s">
        <v>515</v>
      </c>
      <c r="G36" s="33" t="s">
        <v>71</v>
      </c>
      <c r="H36" s="33" t="s">
        <v>72</v>
      </c>
      <c r="I36" s="34" t="s">
        <v>135</v>
      </c>
      <c r="J36" s="33" t="s">
        <v>58</v>
      </c>
      <c r="K36" s="33" t="s">
        <v>136</v>
      </c>
      <c r="L36" s="66" t="s">
        <v>76</v>
      </c>
      <c r="M36" s="66" t="s">
        <v>77</v>
      </c>
      <c r="N36" s="37" t="s">
        <v>78</v>
      </c>
      <c r="O36" s="33" t="s">
        <v>137</v>
      </c>
      <c r="P36" s="33" t="s">
        <v>138</v>
      </c>
      <c r="Q36" s="36" t="s">
        <v>107</v>
      </c>
      <c r="R36" s="36" t="s">
        <v>107</v>
      </c>
      <c r="S36" s="36" t="s">
        <v>107</v>
      </c>
      <c r="T36" s="42" t="s">
        <v>56</v>
      </c>
      <c r="U36" s="36" t="s">
        <v>57</v>
      </c>
      <c r="V36" s="33" t="s">
        <v>139</v>
      </c>
      <c r="W36" s="36" t="s">
        <v>55</v>
      </c>
      <c r="X36" s="36" t="s">
        <v>55</v>
      </c>
      <c r="Y36" s="36" t="s">
        <v>55</v>
      </c>
      <c r="Z36" s="42" t="s">
        <v>56</v>
      </c>
      <c r="AA36" s="36" t="s">
        <v>89</v>
      </c>
      <c r="AB36" s="66" t="s">
        <v>50</v>
      </c>
      <c r="AC36" s="66" t="s">
        <v>77</v>
      </c>
      <c r="AD36" s="37" t="s">
        <v>78</v>
      </c>
      <c r="AE36" s="33" t="s">
        <v>140</v>
      </c>
      <c r="AF36" s="51" t="s">
        <v>61</v>
      </c>
      <c r="AG36" s="38" t="s">
        <v>67</v>
      </c>
      <c r="AH36" s="38" t="s">
        <v>67</v>
      </c>
      <c r="AI36" s="38" t="s">
        <v>67</v>
      </c>
      <c r="AJ36" s="39" t="s">
        <v>67</v>
      </c>
      <c r="AK36" s="39" t="s">
        <v>67</v>
      </c>
      <c r="AL36" s="33" t="s">
        <v>141</v>
      </c>
      <c r="AM36" s="33" t="s">
        <v>142</v>
      </c>
      <c r="AN36" s="33" t="s">
        <v>143</v>
      </c>
      <c r="AO36" s="40" t="s">
        <v>144</v>
      </c>
      <c r="AP36" s="40" t="s">
        <v>145</v>
      </c>
      <c r="AQ36" s="33" t="s">
        <v>146</v>
      </c>
      <c r="AR36" s="33" t="s">
        <v>147</v>
      </c>
      <c r="AS36" s="43" t="s">
        <v>148</v>
      </c>
    </row>
    <row r="37" spans="1:48" s="21" customFormat="1" ht="127.5" customHeight="1" x14ac:dyDescent="0.2">
      <c r="A37" s="25" t="s">
        <v>120</v>
      </c>
      <c r="B37" s="31" t="s">
        <v>43</v>
      </c>
      <c r="C37" s="31" t="s">
        <v>86</v>
      </c>
      <c r="D37" s="32" t="s">
        <v>91</v>
      </c>
      <c r="E37" s="28" t="s">
        <v>516</v>
      </c>
      <c r="F37" s="28" t="s">
        <v>517</v>
      </c>
      <c r="G37" s="33" t="s">
        <v>71</v>
      </c>
      <c r="H37" s="33" t="s">
        <v>48</v>
      </c>
      <c r="I37" s="34" t="s">
        <v>121</v>
      </c>
      <c r="J37" s="33" t="s">
        <v>122</v>
      </c>
      <c r="K37" s="33" t="s">
        <v>123</v>
      </c>
      <c r="L37" s="66" t="s">
        <v>124</v>
      </c>
      <c r="M37" s="66" t="s">
        <v>51</v>
      </c>
      <c r="N37" s="41" t="s">
        <v>52</v>
      </c>
      <c r="O37" s="33" t="s">
        <v>125</v>
      </c>
      <c r="P37" s="33" t="s">
        <v>126</v>
      </c>
      <c r="Q37" s="36" t="s">
        <v>94</v>
      </c>
      <c r="R37" s="36" t="s">
        <v>94</v>
      </c>
      <c r="S37" s="36" t="s">
        <v>94</v>
      </c>
      <c r="T37" s="42" t="s">
        <v>56</v>
      </c>
      <c r="U37" s="36" t="s">
        <v>57</v>
      </c>
      <c r="V37" s="33" t="s">
        <v>127</v>
      </c>
      <c r="W37" s="36" t="s">
        <v>95</v>
      </c>
      <c r="X37" s="36" t="s">
        <v>95</v>
      </c>
      <c r="Y37" s="36" t="s">
        <v>95</v>
      </c>
      <c r="Z37" s="42" t="s">
        <v>56</v>
      </c>
      <c r="AA37" s="36" t="s">
        <v>89</v>
      </c>
      <c r="AB37" s="66" t="s">
        <v>76</v>
      </c>
      <c r="AC37" s="66" t="s">
        <v>51</v>
      </c>
      <c r="AD37" s="41" t="s">
        <v>52</v>
      </c>
      <c r="AE37" s="33" t="s">
        <v>128</v>
      </c>
      <c r="AF37" s="51" t="s">
        <v>61</v>
      </c>
      <c r="AG37" s="38" t="s">
        <v>67</v>
      </c>
      <c r="AH37" s="38" t="s">
        <v>67</v>
      </c>
      <c r="AI37" s="38" t="s">
        <v>67</v>
      </c>
      <c r="AJ37" s="39" t="s">
        <v>67</v>
      </c>
      <c r="AK37" s="39" t="s">
        <v>67</v>
      </c>
      <c r="AL37" s="33" t="s">
        <v>67</v>
      </c>
      <c r="AM37" s="33" t="s">
        <v>67</v>
      </c>
      <c r="AN37" s="33" t="s">
        <v>67</v>
      </c>
      <c r="AO37" s="40" t="s">
        <v>67</v>
      </c>
      <c r="AP37" s="40" t="s">
        <v>67</v>
      </c>
      <c r="AQ37" s="33" t="s">
        <v>129</v>
      </c>
      <c r="AR37" s="33" t="s">
        <v>130</v>
      </c>
      <c r="AS37" s="43" t="s">
        <v>131</v>
      </c>
    </row>
    <row r="38" spans="1:48" s="21" customFormat="1" ht="49.5" customHeight="1" x14ac:dyDescent="0.2">
      <c r="A38" s="25" t="s">
        <v>575</v>
      </c>
      <c r="B38" s="31" t="s">
        <v>43</v>
      </c>
      <c r="C38" s="31" t="s">
        <v>86</v>
      </c>
      <c r="D38" s="32" t="s">
        <v>91</v>
      </c>
      <c r="E38" s="28" t="s">
        <v>576</v>
      </c>
      <c r="F38" s="28" t="s">
        <v>577</v>
      </c>
      <c r="G38" s="28" t="s">
        <v>71</v>
      </c>
      <c r="H38" s="33" t="s">
        <v>48</v>
      </c>
      <c r="I38" s="33" t="s">
        <v>578</v>
      </c>
      <c r="J38" s="33" t="s">
        <v>579</v>
      </c>
      <c r="K38" s="33" t="s">
        <v>580</v>
      </c>
      <c r="L38" s="33" t="s">
        <v>93</v>
      </c>
      <c r="M38" s="66" t="s">
        <v>51</v>
      </c>
      <c r="N38" s="41" t="s">
        <v>52</v>
      </c>
      <c r="O38" s="33" t="s">
        <v>87</v>
      </c>
      <c r="P38" s="99" t="e">
        <f>CONCATENATE(IF([4]Riesgo1!$D$86="","",[4]Riesgo1!$D$86),"
",IF([4]Riesgo1!$D$87="","",[4]Riesgo1!$D$87),"
",IF([4]Riesgo1!$D$89="","",[4]Riesgo1!$D$89),"
",IF([4]Riesgo1!$D$90="","",[4]Riesgo1!$D$90),"
",IF([4]Riesgo1!$D$91="","",[4]Riesgo1!$D$91),"
",IF([4]Riesgo1!$D$92="","",[4]Riesgo1!$D$92),"
",IF([4]Riesgo1!$D$93="","",[4]Riesgo1!$D$93),"
",IF([4]Riesgo1!$D$94="","",[4]Riesgo1!$D$94))</f>
        <v>#REF!</v>
      </c>
      <c r="Q38" s="100" t="str">
        <f>CONCATENATE(IF([4]Riesgo1!$AL$86="","",[4]Riesgo1!$AL$86),"
",IF([4]Riesgo1!$AL$87="","",[4]Riesgo1!$AL$87),"
",IF([4]Riesgo1!$AL$89="","",[4]Riesgo1!$AL$89),"
",IF([4]Riesgo1!$AL$90="","",[4]Riesgo1!$AL$90),"
",IF([4]Riesgo1!$AL$91="","",[4]Riesgo1!$AL$91),"
",IF([4]Riesgo1!$AL$92="","",[4]Riesgo1!$AL$92),"
",IF([4]Riesgo1!$AL$93="","",[4]Riesgo1!$AL$93),"
",IF([4]Riesgo1!$AL$94="","",[4]Riesgo1!$AL$94))</f>
        <v xml:space="preserve">Fuerte
Fuerte
Fuerte
</v>
      </c>
      <c r="R38" s="100" t="str">
        <f>CONCATENATE(IF([4]Riesgo1!$AR$86="","",[4]Riesgo1!$AR$86),"
",IF([4]Riesgo1!$AR$87="","",[4]Riesgo1!$AR$87),"
",IF([4]Riesgo1!$AR$89="","",[4]Riesgo1!$AR$89),"
",IF([4]Riesgo1!$AR$90="","",[4]Riesgo1!$AR$90),"
",IF([4]Riesgo1!$AR$91="","",[4]Riesgo1!$AR$91),"
",IF([4]Riesgo1!$AR$92="","",[4]Riesgo1!$AR$92),"
",IF([4]Riesgo1!$AR$93="","",[4]Riesgo1!$AR$93),"
",IF([4]Riesgo1!$AR$94="","",[4]Riesgo1!$AR$94))</f>
        <v xml:space="preserve">Fuerte
Fuerte
Fuerte
</v>
      </c>
      <c r="S38" s="100" t="str">
        <f>CONCATENATE(IF([4]Riesgo1!$AT$86="","",[4]Riesgo1!$AT$86),"
",IF([4]Riesgo1!$AT$87="","",[4]Riesgo1!$AT$87),"
",IF([4]Riesgo1!$AT$89="","",[4]Riesgo1!$AT$89),"
",IF([4]Riesgo1!$AT$90="","",[4]Riesgo1!$AT$90),"
",IF([4]Riesgo1!$AT$91="","",[4]Riesgo1!$AT$91),"
",IF([4]Riesgo1!$AT$92="","",[4]Riesgo1!$AT$92),"
",IF([4]Riesgo1!$AT$93="","",[4]Riesgo1!$AT$93),"
",IF([4]Riesgo1!$AT$94="","",[4]Riesgo1!$AT$94))</f>
        <v xml:space="preserve">Fuerte
Fuerte
Fuerte
</v>
      </c>
      <c r="T38" s="42" t="str">
        <f>IF([4]Riesgo1!$AW$86="","",[4]Riesgo1!$AW$86)</f>
        <v>Fuerte</v>
      </c>
      <c r="U38" s="100" t="str">
        <f>IF([4]Riesgo1!$AZ$86="","",[4]Riesgo1!$AZ$86)</f>
        <v>Directamente</v>
      </c>
      <c r="V38" s="99" t="e">
        <f>CONCATENATE(IF([4]Riesgo1!$D$100="","",[4]Riesgo1!$D$100),"
",IF([4]Riesgo1!$D$101="","",[4]Riesgo1!$D$101),"
",IF([4]Riesgo1!$D$102="","",[4]Riesgo1!$D$102),"
",IF([4]Riesgo1!$D$103="","",[4]Riesgo1!$D$103),"
",IF([4]Riesgo1!$D$104="","",[4]Riesgo1!$D$104),"
",IF([4]Riesgo1!$D$105="","",[4]Riesgo1!$D$105),"
",IF([4]Riesgo1!$D$106="","",[4]Riesgo1!$D$106),"
",IF([4]Riesgo1!$D$107="","",[4]Riesgo1!$D$107),"
",IF([4]Riesgo1!$D$108="","",[4]Riesgo1!$D$108),"
",IF([4]Riesgo1!$D$109="","",[4]Riesgo1!$D$109))</f>
        <v>#REF!</v>
      </c>
      <c r="W38" s="100" t="str">
        <f>CONCATENATE(IF([4]Riesgo1!$AL$100="","",[4]Riesgo1!$AL$100),"
",IF([4]Riesgo1!$AL$101="","",[4]Riesgo1!$AL$101),"
",IF([4]Riesgo1!$AL$102="","",[4]Riesgo1!$AL$102),"
",IF([4]Riesgo1!$AL$103="","",[4]Riesgo1!$AL$103),"
",IF([4]Riesgo1!$AL$104="","",[4]Riesgo1!$AL$104),"
",IF([4]Riesgo1!$AL$105="","",[4]Riesgo1!$AL$105),"
",IF([4]Riesgo1!$AL$106="","",[4]Riesgo1!$AL$106),"
",IF([4]Riesgo1!$AL$107="","",[4]Riesgo1!$AL$107),"
",IF([4]Riesgo1!$AL$108="","",[4]Riesgo1!$AL$108),"
",IF([4]Riesgo1!$AL$109="","",[4]Riesgo1!$AL$109))</f>
        <v xml:space="preserve">Fuerte
</v>
      </c>
      <c r="X38" s="100" t="str">
        <f>CONCATENATE(IF([4]Riesgo1!$AR$100="","",[4]Riesgo1!$AR$100),"
",IF([4]Riesgo1!$AR$101="","",[4]Riesgo1!$AR$101),"
",IF([4]Riesgo1!$AR$102="","",[4]Riesgo1!$AR$102),"
",IF([4]Riesgo1!$AR$103="","",[4]Riesgo1!$AR$103),"
",IF([4]Riesgo1!$AR$104="","",[4]Riesgo1!$AR$104),"
",IF([4]Riesgo1!$AR$105="","",[4]Riesgo1!$AR$105),"
",IF([4]Riesgo1!$AR$106="","",[4]Riesgo1!$AR$106),"
",IF([4]Riesgo1!$AR$107="","",[4]Riesgo1!$AR$107),"
",IF([4]Riesgo1!$AR$108="","",[4]Riesgo1!$AR$108),"
",IF([4]Riesgo1!$AR$109="","",[4]Riesgo1!$AR$109))</f>
        <v xml:space="preserve">Fuerte
</v>
      </c>
      <c r="Y38" s="100" t="str">
        <f>CONCATENATE(IF([4]Riesgo1!$AT$100="","",[4]Riesgo1!$AT$100),"
",IF([4]Riesgo1!$AT$101="","",[4]Riesgo1!$AT$101),"
",IF([4]Riesgo1!$AT$102="","",[4]Riesgo1!$AT$102),"
",IF([4]Riesgo1!$AT$103="","",[4]Riesgo1!$AT$103),"
",IF([4]Riesgo1!$AT$104="","",[4]Riesgo1!$AT$104),"
",IF([4]Riesgo1!$AT$105="","",[4]Riesgo1!$AT$105),"
",IF([4]Riesgo1!$AT$106="","",[4]Riesgo1!$AT$106),"
",IF([4]Riesgo1!$AT$107="","",[4]Riesgo1!$AT$107),"
",IF([4]Riesgo1!$AT$108="","",[4]Riesgo1!$AT$108),"
",IF([4]Riesgo1!$AT$109="","",[4]Riesgo1!$AT$109))</f>
        <v xml:space="preserve">Fuerte
</v>
      </c>
      <c r="Z38" s="42" t="str">
        <f>IF([4]Riesgo1!$AW$100="","",[4]Riesgo1!$AW$100)</f>
        <v>Fuerte</v>
      </c>
      <c r="AA38" s="36" t="str">
        <f>IF([4]Riesgo1!$AZ$100="","",[4]Riesgo1!$AZ$100)</f>
        <v>No disminuye</v>
      </c>
      <c r="AB38" s="66" t="str">
        <f>IF([4]Riesgo1!$J$125="","",[4]Riesgo1!$J$125)</f>
        <v>Rara vez (1)</v>
      </c>
      <c r="AC38" s="66" t="str">
        <f>IF([4]Riesgo1!$J$132="","",[4]Riesgo1!$J$132)</f>
        <v>Catastrófico (3)</v>
      </c>
      <c r="AD38" s="41" t="str">
        <f>IF([4]Riesgo1!$AP$124="","",[4]Riesgo1!$AP$124)</f>
        <v>Extrema</v>
      </c>
      <c r="AE38" s="101" t="str">
        <f>IF([4]Riesgo1!$AP$128="","",[4]Riesgo1!$AP$128)</f>
        <v>Posterior a la implementación de controles, en los cuales se estandarizan y documentan las actividades y puntos de verificación en la supervisión, la probabilidad de ocurrencia disminuye de "alguna vez podría ocurrir" a "rara vez ocurriría".</v>
      </c>
      <c r="AF38" s="102" t="str">
        <f>IF([4]Riesgo1!$T$143="x",[4]Datos!$AU$2,IF([4]Riesgo1!$AM$143="x",[4]Datos!$AU$3,""))</f>
        <v>Reducir</v>
      </c>
      <c r="AG38" s="103" t="e">
        <f>CONCATENATE(IF([4]Riesgo1!$V$153="","",[4]Riesgo1!$V$153),"
",IF([4]Riesgo1!$V$154="","",[4]Riesgo1!$V$154),"
",IF([4]Riesgo1!$V$155="","",[4]Riesgo1!$V$155),"
",IF([4]Riesgo1!$V$156="","",[4]Riesgo1!$V$156),"
",IF([4]Riesgo1!$V$157="","",[4]Riesgo1!$V$157),"
",IF([4]Riesgo1!$V$158="","",[4]Riesgo1!$V$158),"
",IF([4]Riesgo1!$V$159="","",[4]Riesgo1!$V$159),"
",IF([4]Riesgo1!$V$160="","",[4]Riesgo1!$V$160),"
",IF([4]Riesgo1!$V$161="","",[4]Riesgo1!$V$161),"
",IF([4]Riesgo1!$V$162="","",[4]Riesgo1!$V$162),"
_______________
",IF([4]Riesgo1!$V$163="","",[4]Riesgo1!$V$163),"
",IF([4]Riesgo1!$V$164="","",[4]Riesgo1!$V$164),"
",IF([4]Riesgo1!$V$165="","",[4]Riesgo1!$V$165),"
",IF([4]Riesgo1!$V$166="","",[4]Riesgo1!$V$166),"
",IF([4]Riesgo1!$V$167="","",[4]Riesgo1!$V$167),"
",IF([4]Riesgo1!$V$168="","",[4]Riesgo1!$V$168),"
",IF([4]Riesgo1!$V$169="","",[4]Riesgo1!$V$169),"
",IF([4]Riesgo1!$V$170="","",[4]Riesgo1!$V$170),"
",IF([4]Riesgo1!$V$171="","",[4]Riesgo1!$V$171),"
",IF([4]Riesgo1!$V$162="","",[4]Riesgo1!$V$172),"")</f>
        <v>#REF!</v>
      </c>
      <c r="AH38" s="103" t="e">
        <f>CONCATENATE(IF([4]Riesgo1!$AH$153="","",[4]Riesgo1!$AH$153),"
",IF([4]Riesgo1!$AH$154="","",[4]Riesgo1!$AH$154),"
",IF([4]Riesgo1!$AH$155="","",[4]Riesgo1!$AH$155),"
",IF([4]Riesgo1!$AH$156="","",[4]Riesgo1!$AH$156),"
",IF([4]Riesgo1!$AH$157="","",[4]Riesgo1!$AH$157),"
",IF([4]Riesgo1!$AH$158="","",[4]Riesgo1!$AH$158),"
",IF([4]Riesgo1!$AH$159="","",[4]Riesgo1!$AH$159),"
",IF([4]Riesgo1!$AH$160="","",[4]Riesgo1!$AH$160),"
",IF([4]Riesgo1!$AH$161="","",[4]Riesgo1!$AH$161),"
",IF([4]Riesgo1!$AH$162="","",[4]Riesgo1!$AH$162),"
_______________
",IF([4]Riesgo1!$AH$163="","",[4]Riesgo1!$AH$163),"
",IF([4]Riesgo1!$AH$164="","",[4]Riesgo1!$AH$164),"
",IF([4]Riesgo1!$AH$165="","",[4]Riesgo1!$AH$165),"
",IF([4]Riesgo1!$AH$166="","",[4]Riesgo1!$AH$166),"
",IF([4]Riesgo1!$AH$167="","",[4]Riesgo1!$AH$167),"
",IF([4]Riesgo1!$AH$168="","",[4]Riesgo1!$AH$168),"
",IF([4]Riesgo1!$AH$169="","",[4]Riesgo1!$AH$169),"
",IF([4]Riesgo1!$AH$170="","",[4]Riesgo1!$AH$170),"
",IF([4]Riesgo1!$AH$171="","",[4]Riesgo1!$AH$171),"
",IF([4]Riesgo1!$AH$162="","",[4]Riesgo1!$AH$172),"")</f>
        <v>#REF!</v>
      </c>
      <c r="AI38" s="103" t="e">
        <f>CONCATENATE(IF([4]Riesgo1!$AQ$153="","",[4]Riesgo1!$AQ$153),"
",IF([4]Riesgo1!$AQ$154="","",[4]Riesgo1!$AQ$154),"
",IF([4]Riesgo1!$AQ$155="","",[4]Riesgo1!$AQ$155),"
",IF([4]Riesgo1!$AQ$156="","",[4]Riesgo1!$AQ$156),"
",IF([4]Riesgo1!$AQ$157="","",[4]Riesgo1!$AQ$157),"
",IF([4]Riesgo1!$AQ$158="","",[4]Riesgo1!$AQ$158),"
",IF([4]Riesgo1!$AQ$159="","",[4]Riesgo1!$AQ$159),"
",IF([4]Riesgo1!$AQ$160="","",[4]Riesgo1!$AQ$160),"
",IF([4]Riesgo1!$AQ$161="","",[4]Riesgo1!$AQ$161),"
",IF([4]Riesgo1!$AQ$162="","",[4]Riesgo1!$AQ$162),"
_______________
",IF([4]Riesgo1!$AQ$163="","",[4]Riesgo1!$AQ$163),"
",IF([4]Riesgo1!$AQ$164="","",[4]Riesgo1!$AQ$164),"
",IF([4]Riesgo1!$AQ$165="","",[4]Riesgo1!$AQ$165),"
",IF([4]Riesgo1!$AQ$166="","",[4]Riesgo1!$AQ$166),"
",IF([4]Riesgo1!$AQ$167="","",[4]Riesgo1!$AQ$167),"
",IF([4]Riesgo1!$AQ$168="","",[4]Riesgo1!$AQ$168),"
",IF([4]Riesgo1!$AQ$169="","",[4]Riesgo1!$AQ$169),"
",IF([4]Riesgo1!$AQ$170="","",[4]Riesgo1!$AQ$170),"
",IF([4]Riesgo1!$AQ$171="","",[4]Riesgo1!$AQ$171),"
",IF([4]Riesgo1!$AQ$162="","",[4]Riesgo1!$AQ$172),"")</f>
        <v>#REF!</v>
      </c>
      <c r="AJ38" s="104" t="e">
        <f>CONCATENATE(IF([4]Riesgo1!$BA$153="","",TEXT([4]Riesgo1!$BA$153,"dd/mm/yyyy")),"
",IF([4]Riesgo1!$BA$154="","",TEXT([4]Riesgo1!$BA$154,"dd/mm/yyyy")),"
",IF([4]Riesgo1!$BA$155="","",TEXT([4]Riesgo1!$BA$155,"dd/mm/yyyy")),"
",IF([4]Riesgo1!$BA$156="","",TEXT([4]Riesgo1!$BA$156,"dd/mm/yyyy")),"
",IF([4]Riesgo1!$BA$157="","",TEXT([4]Riesgo1!$BA$157,"dd/mm/yyyy")),"
",IF([4]Riesgo1!$BA$158="","",TEXT([4]Riesgo1!$BA$158,"dd/mm/yyyy")),"
",IF([4]Riesgo1!$BA$159="","",TEXT([4]Riesgo1!$BA$159,"dd/mm/yyyy")),"
",IF([4]Riesgo1!$BA$160="","",TEXT([4]Riesgo1!$BA$160,"dd/mm/yyyy")),"
",IF([4]Riesgo1!$BA$161="","",TEXT([4]Riesgo1!$BA$161,"dd/mm/yyyy")),"
",IF([4]Riesgo1!$BA$162="","",TEXT([4]Riesgo1!$BA$162,"dd/mm/yyyy")),"
_______________
",IF([4]Riesgo1!$BA$163="","",TEXT([4]Riesgo1!$BA$163,"dd/mm/yyyy")),"
",IF([4]Riesgo1!$BA$164="","",TEXT([4]Riesgo1!$BA$164,"dd/mm/yyyy")),"
",IF([4]Riesgo1!$BA$165="","",TEXT([4]Riesgo1!$BA$165,"dd/mm/yyyy")),"
",IF([4]Riesgo1!$BA$166="","",TEXT([4]Riesgo1!$BA$166,"dd/mm/yyyy")),"
",IF([4]Riesgo1!$BA$167="","",TEXT([4]Riesgo1!$BA$167,"dd/mm/yyyy")),"
",IF([4]Riesgo1!$BA$168="","",TEXT([4]Riesgo1!$BA$168,"dd/mm/yyyy")),"
",IF([4]Riesgo1!$BA$169="","",TEXT([4]Riesgo1!$BA$169,"dd/mm/yyyy")),"
",IF([4]Riesgo1!$BA$170="","",TEXT([4]Riesgo1!$BA$170,"dd/mm/yyyy")),"
",IF([4]Riesgo1!$BA$171="","",TEXT([4]Riesgo1!$BA$171,"dd/mm/yyyy")),"
",IF([4]Riesgo1!$BA$172="","",TEXT([4]Riesgo1!$BA$172,"dd/mm/yyyy")))</f>
        <v>#REF!</v>
      </c>
      <c r="AK38" s="104" t="e">
        <f>CONCATENATE(IF([4]Riesgo1!$BG$153="","",TEXT([4]Riesgo1!$BG$153,"dd/mm/yyyy")),"
",IF([4]Riesgo1!$BG$154="","",TEXT([4]Riesgo1!$BG$154,"dd/mm/yyyy")),"
",IF([4]Riesgo1!$BG$155="","",TEXT([4]Riesgo1!$BG$155,"dd/mm/yyyy")),"
",IF([4]Riesgo1!$BG$156="","",TEXT([4]Riesgo1!$BG$156,"dd/mm/yyyy")),"
",IF([4]Riesgo1!$BG$157="","",TEXT([4]Riesgo1!$BG$157,"dd/mm/yyyy")),"
",IF([4]Riesgo1!$BG$158="","",TEXT([4]Riesgo1!$BG$158,"dd/mm/yyyy")),"
",IF([4]Riesgo1!$BG$159="","",TEXT([4]Riesgo1!$BG$159,"dd/mm/yyyy")),"
",IF([4]Riesgo1!$BG$160="","",TEXT([4]Riesgo1!$BG$160,"dd/mm/yyyy")),"
",IF([4]Riesgo1!$BG$161="","",TEXT([4]Riesgo1!$BG$161,"dd/mm/yyyy")),"
",IF([4]Riesgo1!$BG$162="","",TEXT([4]Riesgo1!$BG$162,"dd/mm/yyyy")),"
_______________
",IF([4]Riesgo1!$BG$163="","",TEXT([4]Riesgo1!$BG$163,"dd/mm/yyyy")),"
",IF([4]Riesgo1!$BG$164="","",TEXT([4]Riesgo1!$BG$164,"dd/mm/yyyy")),"
",IF([4]Riesgo1!$BG$165="","",TEXT([4]Riesgo1!$BG$165,"dd/mm/yyyy")),"
",IF([4]Riesgo1!$BG$166="","",TEXT([4]Riesgo1!$BG$166,"dd/mm/yyyy")),"
",IF([4]Riesgo1!$BG$167="","",TEXT([4]Riesgo1!$BG$167,"dd/mm/yyyy")),"
",IF([4]Riesgo1!$BG$168="","",TEXT([4]Riesgo1!$BG$168,"dd/mm/yyyy")),"
",IF([4]Riesgo1!$BG$169="","",TEXT([4]Riesgo1!$BG$169,"dd/mm/yyyy")),"
",IF([4]Riesgo1!$BG$170="","",TEXT([4]Riesgo1!$BG$170,"dd/mm/yyyy")),"
",IF([4]Riesgo1!$BG$171="","",TEXT([4]Riesgo1!$BG$171,"dd/mm/yyyy")),"
",IF([4]Riesgo1!$BG$172="","",TEXT([4]Riesgo1!$BG$172,"dd/mm/yyyy")))</f>
        <v>#REF!</v>
      </c>
      <c r="AL38" s="101" t="e">
        <f>CONCATENATE(IF([4]Riesgo1!$V$178="","",[4]Riesgo1!$V$178),"
",IF([4]Riesgo1!$V$179="","",[4]Riesgo1!$V$179),"
",IF([4]Riesgo1!$V$180="","",[4]Riesgo1!$V$180),"
",IF([4]Riesgo1!$V$181="","",[4]Riesgo1!$V$181),"
",IF([4]Riesgo1!$V$182="","",[4]Riesgo1!$V$182),"
",IF([4]Riesgo1!$V$183="","",[4]Riesgo1!$V$183),"
",IF([4]Riesgo1!$V$184="","",[4]Riesgo1!$V$184),"
",IF([4]Riesgo1!$V$185="","",[4]Riesgo1!$V$185),"
",IF([4]Riesgo1!$V$186="","",[4]Riesgo1!$V$186),"
",IF([4]Riesgo1!$V$187="","",[4]Riesgo1!$V$187),"
_______________
",IF([4]Riesgo1!$V$188="","",[4]Riesgo1!$V$188),"
",IF([4]Riesgo1!$V$189="","",[4]Riesgo1!$V$189),"
",IF([4]Riesgo1!$V$190="","",[4]Riesgo1!$V$190),"
",IF([4]Riesgo1!$V$191="","",[4]Riesgo1!$V$191),"
",IF([4]Riesgo1!$V$192="","",[4]Riesgo1!$V$192),"
",IF([4]Riesgo1!$V$193="","",[4]Riesgo1!$V$193),"
",IF([4]Riesgo1!$V$194="","",[4]Riesgo1!$V$194),"
",IF([4]Riesgo1!$V$195="","",[4]Riesgo1!$V$195),"
",IF([4]Riesgo1!$V$196="","",[4]Riesgo1!$V$196),"
",IF([4]Riesgo1!$V$197="","",[4]Riesgo1!$V$197),"")</f>
        <v>#REF!</v>
      </c>
      <c r="AM38" s="101" t="e">
        <f>CONCATENATE(IF([4]Riesgo1!$AH$178="","",[4]Riesgo1!$AH$178),"
",IF([4]Riesgo1!$AH$179="","",[4]Riesgo1!$AH$179),"
",IF([4]Riesgo1!$AH$180="","",[4]Riesgo1!$AH$180),"
",IF([4]Riesgo1!$AH$181="","",[4]Riesgo1!$AH$181),"
",IF([4]Riesgo1!$AH$182="","",[4]Riesgo1!$AH$182),"
",IF([4]Riesgo1!$AH$183="","",[4]Riesgo1!$AH$183),"
",IF([4]Riesgo1!$AH$184="","",[4]Riesgo1!$AH$184),"
",IF([4]Riesgo1!$AH$185="","",[4]Riesgo1!$AH$185),"
",IF([4]Riesgo1!$AH$186="","",[4]Riesgo1!$AH$186),"
",IF([4]Riesgo1!$AH$187="","",[4]Riesgo1!$AH$187),"
_______________
",IF([4]Riesgo1!$AH$188="","",[4]Riesgo1!$AH$188),"
",IF([4]Riesgo1!$AH$189="","",[4]Riesgo1!$AH$189),"
",IF([4]Riesgo1!$AH$190="","",[4]Riesgo1!$AH$190),"
",IF([4]Riesgo1!$AH$191="","",[4]Riesgo1!$AH$191),"
",IF([4]Riesgo1!$AH$192="","",[4]Riesgo1!$AH$192),"
",IF([4]Riesgo1!$AH$193="","",[4]Riesgo1!$AH$193),"
",IF([4]Riesgo1!$AH$194="","",[4]Riesgo1!$AH$194),"
",IF([4]Riesgo1!$AH$195="","",[4]Riesgo1!$AH$195),"
",IF([4]Riesgo1!$AH$196="","",[4]Riesgo1!$AH$196),"
",IF([4]Riesgo1!$AH$197="","",[4]Riesgo1!$AH$197),"")</f>
        <v>#REF!</v>
      </c>
      <c r="AN38" s="101" t="e">
        <f>CONCATENATE(IF([4]Riesgo1!$AQ$178="","",[4]Riesgo1!$AQ$178),"
",IF([4]Riesgo1!$AQ$179="","",[4]Riesgo1!$AQ$179),"
",IF([4]Riesgo1!$AQ$180="","",[4]Riesgo1!$AQ$180),"
",IF([4]Riesgo1!$AQ$181="","",[4]Riesgo1!$AQ$181),"
",IF([4]Riesgo1!$AQ$182="","",[4]Riesgo1!$AQ$182),"
",IF([4]Riesgo1!$AQ$183="","",[4]Riesgo1!$AQ$183),"
",IF([4]Riesgo1!$AQ$184="","",[4]Riesgo1!$AQ$184),"
",IF([4]Riesgo1!$AQ$185="","",[4]Riesgo1!$AQ$185),"
",IF([4]Riesgo1!$AQ$186="","",[4]Riesgo1!$AQ$186),"
",IF([4]Riesgo1!$AQ$187="","",[4]Riesgo1!$AQ$187),"
_______________
",IF([4]Riesgo1!$AQ$188="","",[4]Riesgo1!$AQ$188),"
",IF([4]Riesgo1!$AQ$189="","",[4]Riesgo1!$AQ$189),"
",IF([4]Riesgo1!$AQ$190="","",[4]Riesgo1!$AQ$190),"
",IF([4]Riesgo1!$AQ$191="","",[4]Riesgo1!$AQ$191),"
",IF([4]Riesgo1!$AQ$192="","",[4]Riesgo1!$AQ$192),"
",IF([4]Riesgo1!$AQ$193="","",[4]Riesgo1!$AQ$193),"
",IF([4]Riesgo1!$AQ$194="","",[4]Riesgo1!$AQ$194),"
",IF([4]Riesgo1!$AQ$195="","",[4]Riesgo1!$AQ$195),"
",IF([4]Riesgo1!$AQ$196="","",[4]Riesgo1!$AQ$196),"
",IF([4]Riesgo1!$AQ$197="","",[4]Riesgo1!$AQ$197),"")</f>
        <v>#REF!</v>
      </c>
      <c r="AO38" s="105" t="e">
        <f>CONCATENATE(IF([4]Riesgo1!$BA$178="","",TEXT([4]Riesgo1!$BA$178,"dd/mm/yyyy")),"
",IF([4]Riesgo1!$BA$179="","",TEXT([4]Riesgo1!$BA$179,"dd/mm/yyyy")),"
",IF([4]Riesgo1!$BA$180="","",TEXT([4]Riesgo1!$BA$180,"dd/mm/yyyy")),"
",IF([4]Riesgo1!$BA$181="","",TEXT([4]Riesgo1!$BA$181,"dd/mm/yyyy")),"
",IF([4]Riesgo1!$BA$182="","",TEXT([4]Riesgo1!$BA$182,"dd/mm/yyyy")),"
",IF([4]Riesgo1!$BA$183="","",TEXT([4]Riesgo1!$BA$183,"dd/mm/yyyy")),"
",IF([4]Riesgo1!$BA$184="","",TEXT([4]Riesgo1!$BA$184,"dd/mm/yyyy")),"
",IF([4]Riesgo1!$BA$185="","",TEXT([4]Riesgo1!$BA$185,"dd/mm/yyyy")),"
",IF([4]Riesgo1!$BA$186="","",TEXT([4]Riesgo1!$BA$186,"dd/mm/yyyy")),"
",IF([4]Riesgo1!$BA$187="","",TEXT([4]Riesgo1!$BA$187,"dd/mm/yyyy")),"
_______________
",IF([4]Riesgo1!$BA$188="","",TEXT([4]Riesgo1!$BA$188,"dd/mm/yyyy")),"
",IF([4]Riesgo1!$BA$189="","",TEXT([4]Riesgo1!$BA$189,"dd/mm/yyyy")),"
",IF([4]Riesgo1!$BA$190="","",TEXT([4]Riesgo1!$BA$190,"dd/mm/yyyy")),"
",IF([4]Riesgo1!$BA$191="","",TEXT([4]Riesgo1!$BA$191,"dd/mm/yyyy")),"
",IF([4]Riesgo1!$BA$192="","",TEXT([4]Riesgo1!$BA$192,"dd/mm/yyyy")),"
",IF([4]Riesgo1!$BA$193="","",TEXT([4]Riesgo1!$BA$193,"dd/mm/yyyy")),"
",IF([4]Riesgo1!$BA$194="","",TEXT([4]Riesgo1!$BA$194,"dd/mm/yyyy")),"
",IF([4]Riesgo1!$BA$195="","",TEXT([4]Riesgo1!$BA$195,"dd/mm/yyyy")),"
",IF([4]Riesgo1!$BA$196="","",TEXT([4]Riesgo1!$BA$196,"dd/mm/yyyy")),"
",IF([4]Riesgo1!$BA$197="","",TEXT([4]Riesgo1!$BA$197,"dd/mm/yyyy")))</f>
        <v>#REF!</v>
      </c>
      <c r="AP38" s="105" t="e">
        <f>CONCATENATE(IF([4]Riesgo1!$BG$178="","",TEXT([4]Riesgo1!$BG$178,"dd/mm/yyyy")),"
",IF([4]Riesgo1!$BG$179="","",TEXT([4]Riesgo1!$BG$179,"dd/mm/yyyy")),"
",IF([4]Riesgo1!$BG$180="","",TEXT([4]Riesgo1!$BG$180,"dd/mm/yyyy")),"
",IF([4]Riesgo1!$BG$181="","",TEXT([4]Riesgo1!$BG$181,"dd/mm/yyyy")),"
",IF([4]Riesgo1!$BG$182="","",TEXT([4]Riesgo1!$BG$182,"dd/mm/yyyy")),"
",IF([4]Riesgo1!$BG$183="","",TEXT([4]Riesgo1!$BG$183,"dd/mm/yyyy")),"
",IF([4]Riesgo1!$BG$184="","",TEXT([4]Riesgo1!$BG$184,"dd/mm/yyyy")),"
",IF([4]Riesgo1!$BG$185="","",TEXT([4]Riesgo1!$BG$185,"dd/mm/yyyy")),"
",IF([4]Riesgo1!$BG$186="","",TEXT([4]Riesgo1!$BG$186,"dd/mm/yyyy")),"
",IF([4]Riesgo1!$BG$187="","",TEXT([4]Riesgo1!$BG$187,"dd/mm/yyyy")),"
_______________
",IF([4]Riesgo1!$BG$188="","",TEXT([4]Riesgo1!$BG$188,"dd/mm/yyyy")),"
",IF([4]Riesgo1!$BG$189="","",TEXT([4]Riesgo1!$BG$189,"dd/mm/yyyy")),"
",IF([4]Riesgo1!$BG$190="","",TEXT([4]Riesgo1!$BG$190,"dd/mm/yyyy")),"
",IF([4]Riesgo1!$BG$191="","",TEXT([4]Riesgo1!$BG$191,"dd/mm/yyyy")),"
",IF([4]Riesgo1!$BG$192="","",TEXT([4]Riesgo1!$BG$192,"dd/mm/yyyy")),"
",IF([4]Riesgo1!$BG$193="","",TEXT([4]Riesgo1!$BG$193,"dd/mm/yyyy")),"
",IF([4]Riesgo1!$BG$194="","",TEXT([4]Riesgo1!$BG$194,"dd/mm/yyyy")),"
",IF([4]Riesgo1!$BG$195="","",TEXT([4]Riesgo1!$BG$195,"dd/mm/yyyy")),"
",IF([4]Riesgo1!$BG$196="","",TEXT([4]Riesgo1!$BG$196,"dd/mm/yyyy")),"
",IF([4]Riesgo1!$BG$197="","",TEXT([4]Riesgo1!$BG$197,"dd/mm/yyyy")))</f>
        <v>#REF!</v>
      </c>
      <c r="AQ38" s="101" t="e">
        <f>CONCATENATE(IF([4]Riesgo1!$D$203="","",[4]Riesgo1!$D$203),"
",IF([4]Riesgo1!$D$204="","",[4]Riesgo1!$D$204),"
",IF([4]Riesgo1!$D$205="","",[4]Riesgo1!$D$205),"
",IF([4]Riesgo1!$D$206="","",[4]Riesgo1!$D$206),"
",IF([4]Riesgo1!$D$207="","",[4]Riesgo1!$D$207),"
",IF([4]Riesgo1!$D$208="","",[4]Riesgo1!$D$208),"
",IF([4]Riesgo1!$D$209="","",[4]Riesgo1!$D$209),"
",IF([4]Riesgo1!$D$210="","",[4]Riesgo1!$D$210),"
",IF([4]Riesgo1!$D$211="","",[4]Riesgo1!$D$211),"
",IF([4]Riesgo1!$D$212="","",[4]Riesgo1!$D$212),"")</f>
        <v>#REF!</v>
      </c>
      <c r="AR38" s="101" t="e">
        <f>CONCATENATE(IF([4]Riesgo1!$V$203="","",[4]Riesgo1!$V$203),"
",IF([4]Riesgo1!$V$204="","",[4]Riesgo1!$V$204),"
",IF([4]Riesgo1!$V$205="","",[4]Riesgo1!$V$205),"
",IF([4]Riesgo1!$V$206="","",[4]Riesgo1!$V$206),"
",IF([4]Riesgo1!$V$207="","",[4]Riesgo1!$V$207),"
",IF([4]Riesgo1!$V$208="","",[4]Riesgo1!$V$208),"
",IF([4]Riesgo1!$V$209="","",[4]Riesgo1!$V$209),"
",IF([4]Riesgo1!$V$210="","",[4]Riesgo1!$V$210),"
",IF([4]Riesgo1!$V$211="","",[4]Riesgo1!$V$211),"
",IF([4]Riesgo1!$V$212="","",[4]Riesgo1!$V$212),"")</f>
        <v>#REF!</v>
      </c>
      <c r="AS38" s="101" t="e">
        <f>CONCATENATE(IF([4]Riesgo1!$AN$203="","",[4]Riesgo1!$AN$203),"
",IF([4]Riesgo1!$AN$204="","",[4]Riesgo1!$AN$204),"
",IF([4]Riesgo1!$AN$205="","",[4]Riesgo1!$AN$205),"
",IF([4]Riesgo1!$AN$206="","",[4]Riesgo1!$AN$206),"
",IF([4]Riesgo1!$AN$207="","",[4]Riesgo1!$AN$207),"
",IF([4]Riesgo1!$AN$208="","",[4]Riesgo1!$AN$208),"
",IF([4]Riesgo1!$AN$209="","",[4]Riesgo1!$AN$209),"
",IF([4]Riesgo1!$AN$210="","",[4]Riesgo1!$AN$210),"
",IF([4]Riesgo1!$AN$211="","",[4]Riesgo1!$AN$211),"
",IF([4]Riesgo1!$AN$212="","",[4]Riesgo1!$AN$212),"")</f>
        <v>#REF!</v>
      </c>
    </row>
    <row r="39" spans="1:48" s="21" customFormat="1" ht="46.5" customHeight="1" x14ac:dyDescent="0.25">
      <c r="A39" s="25" t="s">
        <v>68</v>
      </c>
      <c r="B39" s="31" t="s">
        <v>43</v>
      </c>
      <c r="C39" s="31" t="s">
        <v>44</v>
      </c>
      <c r="D39" s="32" t="s">
        <v>69</v>
      </c>
      <c r="E39" s="28" t="s">
        <v>70</v>
      </c>
      <c r="F39" s="28" t="s">
        <v>521</v>
      </c>
      <c r="G39" s="33" t="s">
        <v>71</v>
      </c>
      <c r="H39" s="33" t="s">
        <v>72</v>
      </c>
      <c r="I39" s="34" t="s">
        <v>73</v>
      </c>
      <c r="J39" s="33" t="s">
        <v>74</v>
      </c>
      <c r="K39" s="33" t="s">
        <v>75</v>
      </c>
      <c r="L39" s="66" t="s">
        <v>76</v>
      </c>
      <c r="M39" s="66" t="s">
        <v>77</v>
      </c>
      <c r="N39" s="37" t="s">
        <v>78</v>
      </c>
      <c r="O39" s="33" t="s">
        <v>79</v>
      </c>
      <c r="P39" s="33" t="s">
        <v>80</v>
      </c>
      <c r="Q39" s="36" t="s">
        <v>55</v>
      </c>
      <c r="R39" s="36" t="s">
        <v>55</v>
      </c>
      <c r="S39" s="36" t="s">
        <v>55</v>
      </c>
      <c r="T39" s="42" t="s">
        <v>56</v>
      </c>
      <c r="U39" s="36" t="s">
        <v>57</v>
      </c>
      <c r="V39" s="33" t="s">
        <v>58</v>
      </c>
      <c r="W39" s="36" t="s">
        <v>58</v>
      </c>
      <c r="X39" s="36" t="s">
        <v>58</v>
      </c>
      <c r="Y39" s="36" t="s">
        <v>58</v>
      </c>
      <c r="Z39" s="44" t="s">
        <v>59</v>
      </c>
      <c r="AA39" s="36" t="s">
        <v>59</v>
      </c>
      <c r="AB39" s="66" t="s">
        <v>50</v>
      </c>
      <c r="AC39" s="66" t="s">
        <v>77</v>
      </c>
      <c r="AD39" s="37" t="s">
        <v>78</v>
      </c>
      <c r="AE39" s="33" t="s">
        <v>81</v>
      </c>
      <c r="AF39" s="51" t="s">
        <v>61</v>
      </c>
      <c r="AG39" s="38" t="s">
        <v>67</v>
      </c>
      <c r="AH39" s="38" t="s">
        <v>67</v>
      </c>
      <c r="AI39" s="38" t="s">
        <v>67</v>
      </c>
      <c r="AJ39" s="39" t="s">
        <v>67</v>
      </c>
      <c r="AK39" s="39" t="s">
        <v>67</v>
      </c>
      <c r="AL39" s="33" t="s">
        <v>67</v>
      </c>
      <c r="AM39" s="33" t="s">
        <v>67</v>
      </c>
      <c r="AN39" s="33" t="s">
        <v>67</v>
      </c>
      <c r="AO39" s="40" t="s">
        <v>67</v>
      </c>
      <c r="AP39" s="40" t="s">
        <v>67</v>
      </c>
      <c r="AQ39" s="33" t="s">
        <v>82</v>
      </c>
      <c r="AR39" s="33" t="s">
        <v>83</v>
      </c>
      <c r="AS39" s="43" t="s">
        <v>84</v>
      </c>
      <c r="AT39"/>
      <c r="AU39"/>
      <c r="AV39"/>
    </row>
    <row r="40" spans="1:48" s="21" customFormat="1" ht="99" customHeight="1" thickBot="1" x14ac:dyDescent="0.25">
      <c r="A40" s="25" t="s">
        <v>249</v>
      </c>
      <c r="B40" s="31" t="s">
        <v>43</v>
      </c>
      <c r="C40" s="31" t="s">
        <v>86</v>
      </c>
      <c r="D40" s="32" t="s">
        <v>91</v>
      </c>
      <c r="E40" s="28" t="s">
        <v>250</v>
      </c>
      <c r="F40" s="28" t="s">
        <v>522</v>
      </c>
      <c r="G40" s="33" t="s">
        <v>71</v>
      </c>
      <c r="H40" s="33" t="s">
        <v>100</v>
      </c>
      <c r="I40" s="34" t="s">
        <v>251</v>
      </c>
      <c r="J40" s="33" t="s">
        <v>252</v>
      </c>
      <c r="K40" s="33" t="s">
        <v>253</v>
      </c>
      <c r="L40" s="66" t="s">
        <v>50</v>
      </c>
      <c r="M40" s="66" t="s">
        <v>104</v>
      </c>
      <c r="N40" s="61" t="s">
        <v>105</v>
      </c>
      <c r="O40" s="33" t="s">
        <v>254</v>
      </c>
      <c r="P40" s="33" t="s">
        <v>255</v>
      </c>
      <c r="Q40" s="36" t="s">
        <v>256</v>
      </c>
      <c r="R40" s="36" t="s">
        <v>94</v>
      </c>
      <c r="S40" s="36" t="s">
        <v>256</v>
      </c>
      <c r="T40" s="41" t="s">
        <v>88</v>
      </c>
      <c r="U40" s="36" t="s">
        <v>89</v>
      </c>
      <c r="V40" s="33" t="s">
        <v>257</v>
      </c>
      <c r="W40" s="36" t="s">
        <v>55</v>
      </c>
      <c r="X40" s="36" t="s">
        <v>55</v>
      </c>
      <c r="Y40" s="36" t="s">
        <v>55</v>
      </c>
      <c r="Z40" s="42" t="s">
        <v>56</v>
      </c>
      <c r="AA40" s="36" t="s">
        <v>89</v>
      </c>
      <c r="AB40" s="66" t="s">
        <v>50</v>
      </c>
      <c r="AC40" s="66" t="s">
        <v>104</v>
      </c>
      <c r="AD40" s="35" t="s">
        <v>105</v>
      </c>
      <c r="AE40" s="33" t="s">
        <v>258</v>
      </c>
      <c r="AF40" s="51" t="s">
        <v>61</v>
      </c>
      <c r="AG40" s="38" t="s">
        <v>259</v>
      </c>
      <c r="AH40" s="38" t="s">
        <v>260</v>
      </c>
      <c r="AI40" s="38" t="s">
        <v>261</v>
      </c>
      <c r="AJ40" s="39" t="s">
        <v>262</v>
      </c>
      <c r="AK40" s="39" t="s">
        <v>263</v>
      </c>
      <c r="AL40" s="33" t="s">
        <v>67</v>
      </c>
      <c r="AM40" s="33" t="s">
        <v>67</v>
      </c>
      <c r="AN40" s="33" t="s">
        <v>67</v>
      </c>
      <c r="AO40" s="40" t="s">
        <v>67</v>
      </c>
      <c r="AP40" s="40" t="s">
        <v>67</v>
      </c>
      <c r="AQ40" s="33" t="s">
        <v>58</v>
      </c>
      <c r="AR40" s="33" t="s">
        <v>58</v>
      </c>
      <c r="AS40" s="43" t="s">
        <v>58</v>
      </c>
    </row>
    <row r="41" spans="1:48" s="21" customFormat="1" ht="99" customHeight="1" x14ac:dyDescent="0.2">
      <c r="A41" s="25" t="s">
        <v>414</v>
      </c>
      <c r="B41" s="31" t="s">
        <v>43</v>
      </c>
      <c r="C41" s="31" t="s">
        <v>304</v>
      </c>
      <c r="D41" s="32" t="s">
        <v>69</v>
      </c>
      <c r="E41" s="28" t="s">
        <v>415</v>
      </c>
      <c r="F41" s="28" t="s">
        <v>523</v>
      </c>
      <c r="G41" s="33" t="s">
        <v>71</v>
      </c>
      <c r="H41" s="33" t="s">
        <v>48</v>
      </c>
      <c r="I41" s="34" t="s">
        <v>427</v>
      </c>
      <c r="J41" s="33" t="s">
        <v>428</v>
      </c>
      <c r="K41" s="33" t="s">
        <v>429</v>
      </c>
      <c r="L41" s="66" t="s">
        <v>76</v>
      </c>
      <c r="M41" s="66" t="s">
        <v>51</v>
      </c>
      <c r="N41" s="41" t="s">
        <v>52</v>
      </c>
      <c r="O41" s="33" t="s">
        <v>430</v>
      </c>
      <c r="P41" s="33" t="s">
        <v>431</v>
      </c>
      <c r="Q41" s="36" t="s">
        <v>107</v>
      </c>
      <c r="R41" s="36" t="s">
        <v>432</v>
      </c>
      <c r="S41" s="36" t="s">
        <v>432</v>
      </c>
      <c r="T41" s="37" t="s">
        <v>233</v>
      </c>
      <c r="U41" s="36" t="s">
        <v>89</v>
      </c>
      <c r="V41" s="33" t="s">
        <v>58</v>
      </c>
      <c r="W41" s="36" t="s">
        <v>58</v>
      </c>
      <c r="X41" s="36" t="s">
        <v>58</v>
      </c>
      <c r="Y41" s="36" t="s">
        <v>58</v>
      </c>
      <c r="Z41" s="44" t="s">
        <v>59</v>
      </c>
      <c r="AA41" s="36" t="s">
        <v>59</v>
      </c>
      <c r="AB41" s="66" t="s">
        <v>76</v>
      </c>
      <c r="AC41" s="66" t="s">
        <v>51</v>
      </c>
      <c r="AD41" s="41" t="s">
        <v>52</v>
      </c>
      <c r="AE41" s="33" t="s">
        <v>433</v>
      </c>
      <c r="AF41" s="51" t="s">
        <v>61</v>
      </c>
      <c r="AG41" s="38" t="s">
        <v>434</v>
      </c>
      <c r="AH41" s="38" t="s">
        <v>435</v>
      </c>
      <c r="AI41" s="38" t="s">
        <v>436</v>
      </c>
      <c r="AJ41" s="39" t="s">
        <v>67</v>
      </c>
      <c r="AK41" s="39" t="s">
        <v>67</v>
      </c>
      <c r="AL41" s="33" t="s">
        <v>67</v>
      </c>
      <c r="AM41" s="33" t="s">
        <v>67</v>
      </c>
      <c r="AN41" s="33" t="s">
        <v>67</v>
      </c>
      <c r="AO41" s="40" t="s">
        <v>67</v>
      </c>
      <c r="AP41" s="40" t="s">
        <v>67</v>
      </c>
      <c r="AQ41" s="33" t="s">
        <v>437</v>
      </c>
      <c r="AR41" s="33" t="s">
        <v>438</v>
      </c>
      <c r="AS41" s="43" t="s">
        <v>439</v>
      </c>
    </row>
    <row r="42" spans="1:48" s="21" customFormat="1" ht="99" customHeight="1" thickBot="1" x14ac:dyDescent="0.25">
      <c r="A42" s="25" t="s">
        <v>414</v>
      </c>
      <c r="B42" s="31" t="s">
        <v>426</v>
      </c>
      <c r="C42" s="31" t="s">
        <v>86</v>
      </c>
      <c r="D42" s="32" t="s">
        <v>311</v>
      </c>
      <c r="E42" s="28" t="s">
        <v>425</v>
      </c>
      <c r="F42" s="28" t="s">
        <v>524</v>
      </c>
      <c r="G42" s="33" t="s">
        <v>71</v>
      </c>
      <c r="H42" s="33" t="s">
        <v>100</v>
      </c>
      <c r="I42" s="34" t="s">
        <v>416</v>
      </c>
      <c r="J42" s="33" t="s">
        <v>417</v>
      </c>
      <c r="K42" s="33" t="s">
        <v>418</v>
      </c>
      <c r="L42" s="66" t="s">
        <v>76</v>
      </c>
      <c r="M42" s="66" t="s">
        <v>346</v>
      </c>
      <c r="N42" s="61" t="s">
        <v>105</v>
      </c>
      <c r="O42" s="33" t="s">
        <v>419</v>
      </c>
      <c r="P42" s="33" t="s">
        <v>420</v>
      </c>
      <c r="Q42" s="36" t="s">
        <v>107</v>
      </c>
      <c r="R42" s="36" t="s">
        <v>107</v>
      </c>
      <c r="S42" s="36" t="s">
        <v>107</v>
      </c>
      <c r="T42" s="42" t="s">
        <v>56</v>
      </c>
      <c r="U42" s="36" t="s">
        <v>57</v>
      </c>
      <c r="V42" s="33" t="s">
        <v>58</v>
      </c>
      <c r="W42" s="36" t="s">
        <v>58</v>
      </c>
      <c r="X42" s="36" t="s">
        <v>58</v>
      </c>
      <c r="Y42" s="36" t="s">
        <v>58</v>
      </c>
      <c r="Z42" s="44" t="s">
        <v>59</v>
      </c>
      <c r="AA42" s="36" t="s">
        <v>59</v>
      </c>
      <c r="AB42" s="66" t="s">
        <v>50</v>
      </c>
      <c r="AC42" s="66" t="s">
        <v>346</v>
      </c>
      <c r="AD42" s="35" t="s">
        <v>105</v>
      </c>
      <c r="AE42" s="33" t="s">
        <v>421</v>
      </c>
      <c r="AF42" s="51" t="s">
        <v>61</v>
      </c>
      <c r="AG42" s="38" t="s">
        <v>422</v>
      </c>
      <c r="AH42" s="38" t="s">
        <v>423</v>
      </c>
      <c r="AI42" s="38" t="s">
        <v>424</v>
      </c>
      <c r="AJ42" s="39" t="s">
        <v>67</v>
      </c>
      <c r="AK42" s="39" t="s">
        <v>67</v>
      </c>
      <c r="AL42" s="33" t="s">
        <v>67</v>
      </c>
      <c r="AM42" s="33" t="s">
        <v>67</v>
      </c>
      <c r="AN42" s="33" t="s">
        <v>67</v>
      </c>
      <c r="AO42" s="40" t="s">
        <v>67</v>
      </c>
      <c r="AP42" s="40" t="s">
        <v>67</v>
      </c>
      <c r="AQ42" s="33" t="s">
        <v>58</v>
      </c>
      <c r="AR42" s="33" t="s">
        <v>58</v>
      </c>
      <c r="AS42" s="43" t="s">
        <v>58</v>
      </c>
    </row>
    <row r="43" spans="1:48" s="21" customFormat="1" ht="99" customHeight="1" x14ac:dyDescent="0.2">
      <c r="A43" s="25" t="s">
        <v>201</v>
      </c>
      <c r="B43" s="31" t="s">
        <v>43</v>
      </c>
      <c r="C43" s="31" t="s">
        <v>86</v>
      </c>
      <c r="D43" s="32" t="s">
        <v>91</v>
      </c>
      <c r="E43" s="28" t="s">
        <v>202</v>
      </c>
      <c r="F43" s="28" t="s">
        <v>525</v>
      </c>
      <c r="G43" s="33" t="s">
        <v>71</v>
      </c>
      <c r="H43" s="33" t="s">
        <v>48</v>
      </c>
      <c r="I43" s="34" t="s">
        <v>203</v>
      </c>
      <c r="J43" s="33" t="s">
        <v>204</v>
      </c>
      <c r="K43" s="33" t="s">
        <v>205</v>
      </c>
      <c r="L43" s="66" t="s">
        <v>93</v>
      </c>
      <c r="M43" s="66" t="s">
        <v>104</v>
      </c>
      <c r="N43" s="41" t="s">
        <v>52</v>
      </c>
      <c r="O43" s="33" t="s">
        <v>206</v>
      </c>
      <c r="P43" s="33" t="s">
        <v>207</v>
      </c>
      <c r="Q43" s="36" t="s">
        <v>107</v>
      </c>
      <c r="R43" s="36" t="s">
        <v>107</v>
      </c>
      <c r="S43" s="36" t="s">
        <v>107</v>
      </c>
      <c r="T43" s="42" t="s">
        <v>56</v>
      </c>
      <c r="U43" s="36" t="s">
        <v>57</v>
      </c>
      <c r="V43" s="33" t="s">
        <v>208</v>
      </c>
      <c r="W43" s="36" t="s">
        <v>55</v>
      </c>
      <c r="X43" s="36" t="s">
        <v>55</v>
      </c>
      <c r="Y43" s="36" t="s">
        <v>55</v>
      </c>
      <c r="Z43" s="42" t="s">
        <v>56</v>
      </c>
      <c r="AA43" s="36" t="s">
        <v>89</v>
      </c>
      <c r="AB43" s="66" t="s">
        <v>50</v>
      </c>
      <c r="AC43" s="66" t="s">
        <v>104</v>
      </c>
      <c r="AD43" s="35" t="s">
        <v>105</v>
      </c>
      <c r="AE43" s="33" t="s">
        <v>209</v>
      </c>
      <c r="AF43" s="51" t="s">
        <v>61</v>
      </c>
      <c r="AG43" s="38" t="s">
        <v>67</v>
      </c>
      <c r="AH43" s="38" t="s">
        <v>67</v>
      </c>
      <c r="AI43" s="38" t="s">
        <v>67</v>
      </c>
      <c r="AJ43" s="39" t="s">
        <v>67</v>
      </c>
      <c r="AK43" s="39" t="s">
        <v>67</v>
      </c>
      <c r="AL43" s="33" t="s">
        <v>210</v>
      </c>
      <c r="AM43" s="33" t="s">
        <v>211</v>
      </c>
      <c r="AN43" s="33" t="s">
        <v>212</v>
      </c>
      <c r="AO43" s="40" t="s">
        <v>213</v>
      </c>
      <c r="AP43" s="40" t="s">
        <v>214</v>
      </c>
      <c r="AQ43" s="33" t="s">
        <v>215</v>
      </c>
      <c r="AR43" s="33" t="s">
        <v>216</v>
      </c>
      <c r="AS43" s="43" t="s">
        <v>217</v>
      </c>
    </row>
  </sheetData>
  <sheetProtection formatCells="0" formatColumns="0" formatRows="0"/>
  <autoFilter ref="A6:AV43" xr:uid="{BEE5D25D-A01D-43B2-810B-B45B14999886}"/>
  <mergeCells count="16">
    <mergeCell ref="K1:AK1"/>
    <mergeCell ref="K2:AK2"/>
    <mergeCell ref="K3:AK3"/>
    <mergeCell ref="A5:A6"/>
    <mergeCell ref="B5:B6"/>
    <mergeCell ref="C5:C6"/>
    <mergeCell ref="D5:E5"/>
    <mergeCell ref="H5:H6"/>
    <mergeCell ref="I5:J5"/>
    <mergeCell ref="K5:K6"/>
    <mergeCell ref="L5:O5"/>
    <mergeCell ref="P5:U5"/>
    <mergeCell ref="V5:AA5"/>
    <mergeCell ref="AB5:AE5"/>
    <mergeCell ref="AF5:AS5"/>
    <mergeCell ref="F5:F6"/>
  </mergeCells>
  <hyperlinks>
    <hyperlink ref="D39:E39" location="Ficha2!A1" display="Ficha2!A1" xr:uid="{86C0D299-6A62-44CA-ABC1-4F3C58C30099}"/>
    <hyperlink ref="D39" location="Riesgo2!Área_de_impresión" display="Riesgo2!Área_de_impresión" xr:uid="{87B38F35-3DEE-459A-8B4D-52A434157208}"/>
    <hyperlink ref="E39" location="Riesgo3!X17" display="Riesgo3!X17" xr:uid="{7ED1CBCF-2F6B-4DD5-8887-F6CDB21042B9}"/>
    <hyperlink ref="D37:E37" location="Ficha1!A1" display="Ficha1!A1" xr:uid="{1E14B987-615B-4FA4-A6DD-442D98398254}"/>
    <hyperlink ref="D37" location="Riesgo1!Área_de_impresión" display="Riesgo1!Área_de_impresión" xr:uid="{B1D8E0D7-8485-4CBB-BAFD-A8164621D797}"/>
    <hyperlink ref="E37" location="Riesgo1!X17" display="Riesgo1!X17" xr:uid="{EE50EB20-EF0B-4610-B29A-30B3E91CF62A}"/>
    <hyperlink ref="E10" location="Riesgo2!X17" display="Riesgo2!X17" xr:uid="{96EF9B88-010C-4541-B87C-C2FF803C98FD}"/>
    <hyperlink ref="D10" location="Riesgo2!Área_de_impresión" display="Riesgo2!Área_de_impresión" xr:uid="{8FA0C10F-B6D5-4853-9CFA-158DF07E86B7}"/>
    <hyperlink ref="D17:E17" location="Ficha3!A1" display="Ficha3!A1" xr:uid="{943BE5F2-84C6-43E1-BA00-CAA58DC873E5}"/>
    <hyperlink ref="D17" location="Riesgo3!Área_de_impresión" display="Riesgo3!Área_de_impresión" xr:uid="{3D9F6BA8-6328-4AB1-A20A-AFA4296C6523}"/>
    <hyperlink ref="E17" location="Riesgo6!X17" display="Riesgo6!X17" xr:uid="{42AD3455-46B6-4403-9F98-3C7A650C78AC}"/>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EB926-E788-4CAD-84DC-ECEF64A71B74}">
  <sheetPr>
    <tabColor rgb="FFC00000"/>
  </sheetPr>
  <dimension ref="A1:J40"/>
  <sheetViews>
    <sheetView showGridLines="0" view="pageBreakPreview" zoomScale="78" zoomScaleNormal="90" zoomScaleSheetLayoutView="78" workbookViewId="0">
      <selection sqref="A1:XFD36"/>
    </sheetView>
  </sheetViews>
  <sheetFormatPr baseColWidth="10" defaultColWidth="11.42578125" defaultRowHeight="15" x14ac:dyDescent="0.25"/>
  <cols>
    <col min="1" max="4" width="30.7109375" style="22" customWidth="1"/>
    <col min="5" max="6" width="18.85546875" style="22" customWidth="1"/>
    <col min="7" max="9" width="11.42578125" customWidth="1"/>
  </cols>
  <sheetData>
    <row r="1" spans="1:10" s="69" customFormat="1" ht="44.25" customHeight="1" x14ac:dyDescent="0.25">
      <c r="A1" s="70" t="s">
        <v>6</v>
      </c>
      <c r="B1" s="70" t="s">
        <v>7</v>
      </c>
      <c r="C1" s="70" t="s">
        <v>8</v>
      </c>
      <c r="D1" s="70" t="s">
        <v>452</v>
      </c>
      <c r="E1" s="70" t="s">
        <v>527</v>
      </c>
      <c r="F1" s="70" t="s">
        <v>528</v>
      </c>
      <c r="G1" s="68"/>
      <c r="H1" s="68"/>
      <c r="I1" s="68"/>
    </row>
    <row r="2" spans="1:10" s="21" customFormat="1" ht="59.25" customHeight="1" x14ac:dyDescent="0.25">
      <c r="A2" s="33" t="s">
        <v>302</v>
      </c>
      <c r="B2" s="31" t="s">
        <v>303</v>
      </c>
      <c r="C2" s="31" t="s">
        <v>304</v>
      </c>
      <c r="D2" s="28" t="s">
        <v>483</v>
      </c>
      <c r="E2" s="79" t="s">
        <v>105</v>
      </c>
      <c r="F2" s="79" t="s">
        <v>105</v>
      </c>
      <c r="G2"/>
      <c r="H2"/>
      <c r="I2"/>
      <c r="J2"/>
    </row>
    <row r="3" spans="1:10" s="21" customFormat="1" ht="59.25" customHeight="1" x14ac:dyDescent="0.25">
      <c r="A3" s="33" t="s">
        <v>306</v>
      </c>
      <c r="B3" s="31" t="s">
        <v>303</v>
      </c>
      <c r="C3" s="31" t="s">
        <v>304</v>
      </c>
      <c r="D3" s="28" t="s">
        <v>484</v>
      </c>
      <c r="E3" s="79" t="s">
        <v>105</v>
      </c>
      <c r="F3" s="79" t="s">
        <v>105</v>
      </c>
      <c r="G3"/>
      <c r="H3"/>
      <c r="I3"/>
      <c r="J3"/>
    </row>
    <row r="4" spans="1:10" s="21" customFormat="1" ht="72.75" customHeight="1" x14ac:dyDescent="0.25">
      <c r="A4" s="33" t="s">
        <v>90</v>
      </c>
      <c r="B4" s="31" t="s">
        <v>43</v>
      </c>
      <c r="C4" s="31" t="s">
        <v>86</v>
      </c>
      <c r="D4" s="28" t="s">
        <v>485</v>
      </c>
      <c r="E4" s="80" t="s">
        <v>52</v>
      </c>
      <c r="F4" s="80" t="s">
        <v>52</v>
      </c>
      <c r="G4"/>
      <c r="H4"/>
      <c r="I4"/>
    </row>
    <row r="5" spans="1:10" s="21" customFormat="1" ht="87.75" customHeight="1" x14ac:dyDescent="0.25">
      <c r="A5" s="33" t="s">
        <v>42</v>
      </c>
      <c r="B5" s="31" t="s">
        <v>43</v>
      </c>
      <c r="C5" s="31" t="s">
        <v>44</v>
      </c>
      <c r="D5" s="28" t="s">
        <v>486</v>
      </c>
      <c r="E5" s="80" t="s">
        <v>52</v>
      </c>
      <c r="F5" s="80" t="s">
        <v>52</v>
      </c>
      <c r="G5"/>
      <c r="H5"/>
      <c r="I5"/>
    </row>
    <row r="6" spans="1:10" s="21" customFormat="1" ht="60.75" customHeight="1" x14ac:dyDescent="0.25">
      <c r="A6" s="33" t="s">
        <v>312</v>
      </c>
      <c r="B6" s="31" t="s">
        <v>43</v>
      </c>
      <c r="C6" s="31" t="s">
        <v>97</v>
      </c>
      <c r="D6" s="28" t="s">
        <v>487</v>
      </c>
      <c r="E6" s="79" t="s">
        <v>105</v>
      </c>
      <c r="F6" s="79" t="s">
        <v>105</v>
      </c>
      <c r="G6"/>
      <c r="H6"/>
      <c r="I6"/>
      <c r="J6"/>
    </row>
    <row r="7" spans="1:10" s="21" customFormat="1" ht="74.25" customHeight="1" x14ac:dyDescent="0.25">
      <c r="A7" s="33" t="s">
        <v>149</v>
      </c>
      <c r="B7" s="31" t="s">
        <v>43</v>
      </c>
      <c r="C7" s="31" t="s">
        <v>133</v>
      </c>
      <c r="D7" s="28" t="s">
        <v>488</v>
      </c>
      <c r="E7" s="80" t="s">
        <v>52</v>
      </c>
      <c r="F7" s="80" t="s">
        <v>52</v>
      </c>
      <c r="G7"/>
      <c r="H7"/>
      <c r="I7"/>
    </row>
    <row r="8" spans="1:10" s="21" customFormat="1" ht="43.5" customHeight="1" x14ac:dyDescent="0.25">
      <c r="A8" s="33" t="s">
        <v>149</v>
      </c>
      <c r="B8" s="31" t="s">
        <v>43</v>
      </c>
      <c r="C8" s="31" t="s">
        <v>97</v>
      </c>
      <c r="D8" s="28" t="s">
        <v>489</v>
      </c>
      <c r="E8" s="80" t="s">
        <v>52</v>
      </c>
      <c r="F8" s="80" t="s">
        <v>52</v>
      </c>
      <c r="G8"/>
      <c r="H8"/>
      <c r="I8"/>
    </row>
    <row r="9" spans="1:10" s="21" customFormat="1" ht="60.75" customHeight="1" x14ac:dyDescent="0.25">
      <c r="A9" s="33" t="s">
        <v>169</v>
      </c>
      <c r="B9" s="31" t="s">
        <v>43</v>
      </c>
      <c r="C9" s="31" t="s">
        <v>133</v>
      </c>
      <c r="D9" s="28" t="s">
        <v>490</v>
      </c>
      <c r="E9" s="80" t="s">
        <v>52</v>
      </c>
      <c r="F9" s="80" t="s">
        <v>52</v>
      </c>
      <c r="G9"/>
      <c r="H9"/>
      <c r="I9"/>
    </row>
    <row r="10" spans="1:10" s="21" customFormat="1" ht="43.5" customHeight="1" x14ac:dyDescent="0.25">
      <c r="A10" s="33" t="s">
        <v>169</v>
      </c>
      <c r="B10" s="31" t="s">
        <v>43</v>
      </c>
      <c r="C10" s="31" t="s">
        <v>44</v>
      </c>
      <c r="D10" s="28" t="s">
        <v>491</v>
      </c>
      <c r="E10" s="80" t="s">
        <v>52</v>
      </c>
      <c r="F10" s="80" t="s">
        <v>52</v>
      </c>
      <c r="G10"/>
      <c r="H10"/>
      <c r="I10"/>
    </row>
    <row r="11" spans="1:10" s="21" customFormat="1" ht="87.75" customHeight="1" x14ac:dyDescent="0.25">
      <c r="A11" s="33" t="s">
        <v>169</v>
      </c>
      <c r="B11" s="31" t="s">
        <v>303</v>
      </c>
      <c r="C11" s="31" t="s">
        <v>86</v>
      </c>
      <c r="D11" s="28" t="s">
        <v>492</v>
      </c>
      <c r="E11" s="79" t="s">
        <v>105</v>
      </c>
      <c r="F11" s="79" t="s">
        <v>105</v>
      </c>
      <c r="G11"/>
      <c r="H11"/>
      <c r="I11"/>
    </row>
    <row r="12" spans="1:10" s="21" customFormat="1" ht="60.75" customHeight="1" x14ac:dyDescent="0.25">
      <c r="A12" s="33" t="s">
        <v>96</v>
      </c>
      <c r="B12" s="31" t="s">
        <v>43</v>
      </c>
      <c r="C12" s="31" t="s">
        <v>97</v>
      </c>
      <c r="D12" s="28" t="s">
        <v>493</v>
      </c>
      <c r="E12" s="79" t="s">
        <v>105</v>
      </c>
      <c r="F12" s="79" t="s">
        <v>105</v>
      </c>
      <c r="G12"/>
      <c r="H12"/>
      <c r="I12"/>
    </row>
    <row r="13" spans="1:10" s="21" customFormat="1" ht="99" customHeight="1" x14ac:dyDescent="0.2">
      <c r="A13" s="33" t="s">
        <v>187</v>
      </c>
      <c r="B13" s="31" t="s">
        <v>43</v>
      </c>
      <c r="C13" s="31" t="s">
        <v>86</v>
      </c>
      <c r="D13" s="28" t="s">
        <v>495</v>
      </c>
      <c r="E13" s="80" t="s">
        <v>52</v>
      </c>
      <c r="F13" s="80" t="s">
        <v>52</v>
      </c>
    </row>
    <row r="14" spans="1:10" s="21" customFormat="1" ht="45.75" customHeight="1" x14ac:dyDescent="0.2">
      <c r="A14" s="26" t="s">
        <v>192</v>
      </c>
      <c r="B14" s="45" t="s">
        <v>43</v>
      </c>
      <c r="C14" s="45" t="s">
        <v>44</v>
      </c>
      <c r="D14" s="28" t="s">
        <v>496</v>
      </c>
      <c r="E14" s="37" t="s">
        <v>78</v>
      </c>
      <c r="F14" s="37" t="s">
        <v>78</v>
      </c>
    </row>
    <row r="15" spans="1:10" s="21" customFormat="1" ht="61.5" customHeight="1" x14ac:dyDescent="0.25">
      <c r="A15" s="33" t="s">
        <v>110</v>
      </c>
      <c r="B15" s="31" t="s">
        <v>43</v>
      </c>
      <c r="C15" s="31" t="s">
        <v>44</v>
      </c>
      <c r="D15" s="28" t="s">
        <v>497</v>
      </c>
      <c r="E15" s="37" t="s">
        <v>78</v>
      </c>
      <c r="F15" s="37" t="s">
        <v>78</v>
      </c>
      <c r="G15"/>
      <c r="H15"/>
      <c r="I15"/>
    </row>
    <row r="16" spans="1:10" s="21" customFormat="1" ht="72.75" customHeight="1" x14ac:dyDescent="0.2">
      <c r="A16" s="33" t="s">
        <v>288</v>
      </c>
      <c r="B16" s="31" t="s">
        <v>43</v>
      </c>
      <c r="C16" s="31" t="s">
        <v>97</v>
      </c>
      <c r="D16" s="28" t="s">
        <v>499</v>
      </c>
      <c r="E16" s="79" t="s">
        <v>105</v>
      </c>
      <c r="F16" s="79" t="s">
        <v>105</v>
      </c>
    </row>
    <row r="17" spans="1:6" s="21" customFormat="1" ht="75" customHeight="1" x14ac:dyDescent="0.2">
      <c r="A17" s="33" t="s">
        <v>266</v>
      </c>
      <c r="B17" s="31" t="s">
        <v>303</v>
      </c>
      <c r="C17" s="31" t="s">
        <v>304</v>
      </c>
      <c r="D17" s="28" t="s">
        <v>500</v>
      </c>
      <c r="E17" s="79" t="s">
        <v>105</v>
      </c>
      <c r="F17" s="79" t="s">
        <v>105</v>
      </c>
    </row>
    <row r="18" spans="1:6" s="21" customFormat="1" ht="92.25" customHeight="1" x14ac:dyDescent="0.2">
      <c r="A18" s="33" t="s">
        <v>266</v>
      </c>
      <c r="B18" s="31" t="s">
        <v>43</v>
      </c>
      <c r="C18" s="31" t="s">
        <v>86</v>
      </c>
      <c r="D18" s="28" t="s">
        <v>529</v>
      </c>
      <c r="E18" s="80" t="s">
        <v>52</v>
      </c>
      <c r="F18" s="80" t="s">
        <v>52</v>
      </c>
    </row>
    <row r="19" spans="1:6" s="21" customFormat="1" ht="45.75" customHeight="1" x14ac:dyDescent="0.2">
      <c r="A19" s="26" t="s">
        <v>264</v>
      </c>
      <c r="B19" s="45" t="s">
        <v>303</v>
      </c>
      <c r="C19" s="45" t="s">
        <v>44</v>
      </c>
      <c r="D19" s="28" t="s">
        <v>502</v>
      </c>
      <c r="E19" s="79" t="s">
        <v>105</v>
      </c>
      <c r="F19" s="79" t="s">
        <v>105</v>
      </c>
    </row>
    <row r="20" spans="1:6" s="21" customFormat="1" ht="75.75" customHeight="1" x14ac:dyDescent="0.2">
      <c r="A20" s="33" t="s">
        <v>264</v>
      </c>
      <c r="B20" s="31" t="s">
        <v>43</v>
      </c>
      <c r="C20" s="31" t="s">
        <v>44</v>
      </c>
      <c r="D20" s="28" t="s">
        <v>503</v>
      </c>
      <c r="E20" s="37" t="s">
        <v>78</v>
      </c>
      <c r="F20" s="37" t="s">
        <v>78</v>
      </c>
    </row>
    <row r="21" spans="1:6" s="21" customFormat="1" ht="89.25" customHeight="1" x14ac:dyDescent="0.2">
      <c r="A21" s="33" t="s">
        <v>230</v>
      </c>
      <c r="B21" s="31" t="s">
        <v>303</v>
      </c>
      <c r="C21" s="31" t="s">
        <v>44</v>
      </c>
      <c r="D21" s="28" t="s">
        <v>504</v>
      </c>
      <c r="E21" s="80" t="s">
        <v>52</v>
      </c>
      <c r="F21" s="80" t="s">
        <v>52</v>
      </c>
    </row>
    <row r="22" spans="1:6" s="21" customFormat="1" ht="79.5" customHeight="1" x14ac:dyDescent="0.2">
      <c r="A22" s="33" t="s">
        <v>230</v>
      </c>
      <c r="B22" s="31" t="s">
        <v>303</v>
      </c>
      <c r="C22" s="31" t="s">
        <v>44</v>
      </c>
      <c r="D22" s="28" t="s">
        <v>505</v>
      </c>
      <c r="E22" s="79" t="s">
        <v>105</v>
      </c>
      <c r="F22" s="79" t="s">
        <v>105</v>
      </c>
    </row>
    <row r="23" spans="1:6" s="21" customFormat="1" ht="91.5" customHeight="1" x14ac:dyDescent="0.2">
      <c r="A23" s="33" t="s">
        <v>230</v>
      </c>
      <c r="B23" s="31" t="s">
        <v>303</v>
      </c>
      <c r="C23" s="31" t="s">
        <v>44</v>
      </c>
      <c r="D23" s="28" t="s">
        <v>506</v>
      </c>
      <c r="E23" s="80" t="s">
        <v>52</v>
      </c>
      <c r="F23" s="80" t="s">
        <v>52</v>
      </c>
    </row>
    <row r="24" spans="1:6" s="21" customFormat="1" ht="105.75" customHeight="1" x14ac:dyDescent="0.2">
      <c r="A24" s="33" t="s">
        <v>230</v>
      </c>
      <c r="B24" s="31" t="s">
        <v>43</v>
      </c>
      <c r="C24" s="31" t="s">
        <v>44</v>
      </c>
      <c r="D24" s="28" t="s">
        <v>507</v>
      </c>
      <c r="E24" s="79" t="s">
        <v>105</v>
      </c>
      <c r="F24" s="79" t="s">
        <v>105</v>
      </c>
    </row>
    <row r="25" spans="1:6" s="21" customFormat="1" ht="99" customHeight="1" x14ac:dyDescent="0.2">
      <c r="A25" s="33" t="s">
        <v>230</v>
      </c>
      <c r="B25" s="31" t="s">
        <v>43</v>
      </c>
      <c r="C25" s="31" t="s">
        <v>44</v>
      </c>
      <c r="D25" s="28" t="s">
        <v>508</v>
      </c>
      <c r="E25" s="79" t="s">
        <v>105</v>
      </c>
      <c r="F25" s="79" t="s">
        <v>105</v>
      </c>
    </row>
    <row r="26" spans="1:6" s="21" customFormat="1" ht="74.25" customHeight="1" x14ac:dyDescent="0.2">
      <c r="A26" s="33" t="s">
        <v>367</v>
      </c>
      <c r="B26" s="31" t="s">
        <v>303</v>
      </c>
      <c r="C26" s="31" t="s">
        <v>44</v>
      </c>
      <c r="D26" s="28" t="s">
        <v>509</v>
      </c>
      <c r="E26" s="79" t="s">
        <v>105</v>
      </c>
      <c r="F26" s="79" t="s">
        <v>105</v>
      </c>
    </row>
    <row r="27" spans="1:6" s="21" customFormat="1" ht="99" customHeight="1" x14ac:dyDescent="0.2">
      <c r="A27" s="33" t="s">
        <v>374</v>
      </c>
      <c r="B27" s="31" t="s">
        <v>303</v>
      </c>
      <c r="C27" s="31" t="s">
        <v>86</v>
      </c>
      <c r="D27" s="28" t="s">
        <v>511</v>
      </c>
      <c r="E27" s="79" t="s">
        <v>105</v>
      </c>
      <c r="F27" s="79" t="s">
        <v>105</v>
      </c>
    </row>
    <row r="28" spans="1:6" s="21" customFormat="1" ht="99" customHeight="1" x14ac:dyDescent="0.2">
      <c r="A28" s="33" t="s">
        <v>239</v>
      </c>
      <c r="B28" s="31" t="s">
        <v>43</v>
      </c>
      <c r="C28" s="31" t="s">
        <v>44</v>
      </c>
      <c r="D28" s="28" t="s">
        <v>512</v>
      </c>
      <c r="E28" s="79" t="s">
        <v>105</v>
      </c>
      <c r="F28" s="37" t="s">
        <v>78</v>
      </c>
    </row>
    <row r="29" spans="1:6" s="21" customFormat="1" ht="99" customHeight="1" x14ac:dyDescent="0.2">
      <c r="A29" s="33" t="s">
        <v>218</v>
      </c>
      <c r="B29" s="31" t="s">
        <v>43</v>
      </c>
      <c r="C29" s="31" t="s">
        <v>86</v>
      </c>
      <c r="D29" s="28" t="s">
        <v>513</v>
      </c>
      <c r="E29" s="79" t="s">
        <v>105</v>
      </c>
      <c r="F29" s="79" t="s">
        <v>105</v>
      </c>
    </row>
    <row r="30" spans="1:6" s="21" customFormat="1" ht="99" customHeight="1" x14ac:dyDescent="0.2">
      <c r="A30" s="33" t="s">
        <v>132</v>
      </c>
      <c r="B30" s="31" t="s">
        <v>303</v>
      </c>
      <c r="C30" s="31" t="s">
        <v>133</v>
      </c>
      <c r="D30" s="28" t="s">
        <v>514</v>
      </c>
      <c r="E30" s="79" t="s">
        <v>105</v>
      </c>
      <c r="F30" s="79" t="s">
        <v>105</v>
      </c>
    </row>
    <row r="31" spans="1:6" s="21" customFormat="1" ht="63.75" customHeight="1" x14ac:dyDescent="0.2">
      <c r="A31" s="33" t="s">
        <v>132</v>
      </c>
      <c r="B31" s="31" t="s">
        <v>43</v>
      </c>
      <c r="C31" s="31" t="s">
        <v>133</v>
      </c>
      <c r="D31" s="28" t="s">
        <v>515</v>
      </c>
      <c r="E31" s="37" t="s">
        <v>78</v>
      </c>
      <c r="F31" s="37" t="s">
        <v>78</v>
      </c>
    </row>
    <row r="32" spans="1:6" s="21" customFormat="1" ht="80.25" customHeight="1" x14ac:dyDescent="0.2">
      <c r="A32" s="33" t="s">
        <v>120</v>
      </c>
      <c r="B32" s="31" t="s">
        <v>43</v>
      </c>
      <c r="C32" s="31" t="s">
        <v>86</v>
      </c>
      <c r="D32" s="28" t="s">
        <v>517</v>
      </c>
      <c r="E32" s="80" t="s">
        <v>52</v>
      </c>
      <c r="F32" s="80" t="s">
        <v>52</v>
      </c>
    </row>
    <row r="33" spans="1:9" s="21" customFormat="1" ht="36.75" customHeight="1" x14ac:dyDescent="0.25">
      <c r="A33" s="33" t="s">
        <v>85</v>
      </c>
      <c r="B33" s="31" t="s">
        <v>43</v>
      </c>
      <c r="C33" s="31" t="s">
        <v>86</v>
      </c>
      <c r="D33" s="28" t="s">
        <v>518</v>
      </c>
      <c r="E33" s="80" t="s">
        <v>52</v>
      </c>
      <c r="F33" s="80" t="s">
        <v>52</v>
      </c>
      <c r="G33"/>
      <c r="H33"/>
      <c r="I33"/>
    </row>
    <row r="34" spans="1:9" s="21" customFormat="1" ht="49.5" customHeight="1" x14ac:dyDescent="0.25">
      <c r="A34" s="33" t="s">
        <v>119</v>
      </c>
      <c r="B34" s="31" t="s">
        <v>43</v>
      </c>
      <c r="C34" s="31" t="s">
        <v>86</v>
      </c>
      <c r="D34" s="28" t="s">
        <v>519</v>
      </c>
      <c r="E34" s="80" t="s">
        <v>52</v>
      </c>
      <c r="F34" s="80" t="s">
        <v>52</v>
      </c>
      <c r="G34"/>
      <c r="H34"/>
      <c r="I34"/>
    </row>
    <row r="35" spans="1:9" s="21" customFormat="1" ht="78.75" customHeight="1" x14ac:dyDescent="0.2">
      <c r="A35" s="33" t="s">
        <v>413</v>
      </c>
      <c r="B35" s="31" t="s">
        <v>426</v>
      </c>
      <c r="C35" s="31" t="s">
        <v>86</v>
      </c>
      <c r="D35" s="28" t="s">
        <v>520</v>
      </c>
      <c r="E35" s="79" t="s">
        <v>105</v>
      </c>
      <c r="F35" s="79" t="s">
        <v>105</v>
      </c>
    </row>
    <row r="36" spans="1:9" s="21" customFormat="1" ht="46.5" customHeight="1" x14ac:dyDescent="0.25">
      <c r="A36" s="33" t="s">
        <v>68</v>
      </c>
      <c r="B36" s="31" t="s">
        <v>43</v>
      </c>
      <c r="C36" s="31" t="s">
        <v>44</v>
      </c>
      <c r="D36" s="28" t="s">
        <v>521</v>
      </c>
      <c r="E36" s="37" t="s">
        <v>78</v>
      </c>
      <c r="F36" s="37" t="s">
        <v>78</v>
      </c>
      <c r="G36"/>
      <c r="H36"/>
      <c r="I36"/>
    </row>
    <row r="37" spans="1:9" s="21" customFormat="1" ht="51.75" customHeight="1" x14ac:dyDescent="0.2">
      <c r="A37" s="33" t="s">
        <v>249</v>
      </c>
      <c r="B37" s="31" t="s">
        <v>43</v>
      </c>
      <c r="C37" s="31" t="s">
        <v>86</v>
      </c>
      <c r="D37" s="28" t="s">
        <v>522</v>
      </c>
      <c r="E37" s="79" t="s">
        <v>105</v>
      </c>
      <c r="F37" s="79" t="s">
        <v>105</v>
      </c>
    </row>
    <row r="38" spans="1:9" s="21" customFormat="1" ht="48.75" customHeight="1" x14ac:dyDescent="0.2">
      <c r="A38" s="33" t="s">
        <v>414</v>
      </c>
      <c r="B38" s="31" t="s">
        <v>43</v>
      </c>
      <c r="C38" s="31" t="s">
        <v>304</v>
      </c>
      <c r="D38" s="28" t="s">
        <v>523</v>
      </c>
      <c r="E38" s="80" t="s">
        <v>52</v>
      </c>
      <c r="F38" s="79" t="s">
        <v>52</v>
      </c>
    </row>
    <row r="39" spans="1:9" s="21" customFormat="1" ht="86.25" customHeight="1" x14ac:dyDescent="0.2">
      <c r="A39" s="33" t="s">
        <v>414</v>
      </c>
      <c r="B39" s="31" t="s">
        <v>426</v>
      </c>
      <c r="C39" s="31" t="s">
        <v>86</v>
      </c>
      <c r="D39" s="28" t="s">
        <v>524</v>
      </c>
      <c r="E39" s="79" t="s">
        <v>105</v>
      </c>
      <c r="F39" s="79" t="s">
        <v>105</v>
      </c>
    </row>
    <row r="40" spans="1:9" s="21" customFormat="1" ht="106.5" customHeight="1" x14ac:dyDescent="0.2">
      <c r="A40" s="33" t="s">
        <v>201</v>
      </c>
      <c r="B40" s="31" t="s">
        <v>43</v>
      </c>
      <c r="C40" s="31" t="s">
        <v>86</v>
      </c>
      <c r="D40" s="28" t="s">
        <v>525</v>
      </c>
      <c r="E40" s="80" t="s">
        <v>52</v>
      </c>
      <c r="F40" s="79" t="s">
        <v>105</v>
      </c>
    </row>
  </sheetData>
  <sheetProtection formatCells="0" formatColumns="0" formatRows="0"/>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Mapa Institucional</vt:lpstr>
      <vt:lpstr>Mapa Institucional (2)</vt:lpstr>
      <vt:lpstr>'Mapa Institucional'!Área_de_impresión</vt:lpstr>
      <vt:lpstr>'Mapa Institucional (2)'!Área_de_impresión</vt:lpstr>
      <vt:lpstr>'Mapa Institucional'!Print_Area</vt:lpstr>
      <vt:lpstr>'Mapa Institucional (2)'!Print_Area</vt:lpstr>
      <vt:lpstr>'Mapa Institucional'!Títulos_a_imprimir</vt:lpstr>
      <vt:lpstr>'Mapa Institucional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anyi ayala</dc:creator>
  <cp:lastModifiedBy>anyi ayala</cp:lastModifiedBy>
  <dcterms:created xsi:type="dcterms:W3CDTF">2020-09-08T19:32:38Z</dcterms:created>
  <dcterms:modified xsi:type="dcterms:W3CDTF">2021-04-30T17:22:30Z</dcterms:modified>
</cp:coreProperties>
</file>