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dram.gomez\Downloads\"/>
    </mc:Choice>
  </mc:AlternateContent>
  <xr:revisionPtr revIDLastSave="0" documentId="13_ncr:1_{A6E585B1-B2AA-4549-8B89-612B1F5F115D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CARACTERIZACION INDICADOR" sheetId="2" r:id="rId1"/>
    <sheet name="REPORTE DE DATOS " sheetId="3" r:id="rId2"/>
    <sheet name="GRAFICOS ANALISIS" sheetId="4" r:id="rId3"/>
    <sheet name="Hoja1" sheetId="5" state="veryHidden" r:id="rId4"/>
  </sheets>
  <externalReferences>
    <externalReference r:id="rId5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Atencion.y.Protección.al.Ciudadano">Hoja1!$R$2:$R$3</definedName>
    <definedName name="Comunicación.Estratégica​">Hoja1!$D$2:$D$4</definedName>
    <definedName name="Control.a.sujetos.objeto.de.supervisión">Hoja1!$E$2:$E$4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Selecc">'CARACTERIZACION INDICADOR'!$F$2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F14" i="3"/>
  <c r="R13" i="3"/>
  <c r="N14" i="3"/>
  <c r="R12" i="3"/>
  <c r="R11" i="3"/>
  <c r="R10" i="3"/>
  <c r="Q14" i="3"/>
  <c r="P14" i="3"/>
  <c r="O14" i="3"/>
  <c r="M14" i="3"/>
  <c r="L14" i="3"/>
  <c r="K14" i="3"/>
  <c r="J14" i="3"/>
  <c r="I14" i="3"/>
  <c r="G14" i="3"/>
  <c r="R14" i="3" l="1"/>
  <c r="V12" i="5"/>
  <c r="E7" i="4" l="1"/>
</calcChain>
</file>

<file path=xl/sharedStrings.xml><?xml version="1.0" encoding="utf-8"?>
<sst xmlns="http://schemas.openxmlformats.org/spreadsheetml/2006/main" count="210" uniqueCount="173">
  <si>
    <t xml:space="preserve">Macroproceso: </t>
  </si>
  <si>
    <t>Gestion del Talento Humano</t>
  </si>
  <si>
    <t>Hoja de Vida del Indicador</t>
  </si>
  <si>
    <t xml:space="preserve">Proceso:  </t>
  </si>
  <si>
    <t xml:space="preserve">Vinculación. </t>
  </si>
  <si>
    <t xml:space="preserve">Grupo de Trabajo : </t>
  </si>
  <si>
    <t>Vinculación y Evaluación de Personal.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</si>
  <si>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</si>
  <si>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</si>
  <si>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</si>
  <si>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</si>
  <si>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</si>
  <si>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</si>
  <si>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</si>
  <si>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</si>
  <si>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</si>
  <si>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</si>
  <si>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</si>
  <si>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</si>
  <si>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</si>
  <si>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 xml:space="preserve">MP - GNTH - PO - 01 - IN - 01 </t>
  </si>
  <si>
    <t>Planta provista</t>
  </si>
  <si>
    <t>Mantener el personal necesario para la ejecución de  los procesos y procedidmientos</t>
  </si>
  <si>
    <t>%</t>
  </si>
  <si>
    <t>Eficiencia</t>
  </si>
  <si>
    <t>Cargos provistos mes anterior+ nombramientos en el mes- retiros del mes/</t>
  </si>
  <si>
    <t>Aplicativo Nomina</t>
  </si>
  <si>
    <t>Decretos de Planta</t>
  </si>
  <si>
    <t>Mensual</t>
  </si>
  <si>
    <t>Cuatrimestral</t>
  </si>
  <si>
    <t>Lineal</t>
  </si>
  <si>
    <t>Ascender</t>
  </si>
  <si>
    <t>planta total de personal</t>
  </si>
  <si>
    <t>Proyectó:</t>
  </si>
  <si>
    <t>Sandra Gomez</t>
  </si>
  <si>
    <t>Cargo</t>
  </si>
  <si>
    <t xml:space="preserve">Profesional Universitario Direccion de Talento Humano </t>
  </si>
  <si>
    <t>Revisó:</t>
  </si>
  <si>
    <t xml:space="preserve">Sara Patricia Bolagay </t>
  </si>
  <si>
    <t>Coordinadora Grupo de Vinculación y Evaluación de Personal.</t>
  </si>
  <si>
    <t>Aprobó:</t>
  </si>
  <si>
    <t>Martha Paez Canencia</t>
  </si>
  <si>
    <t>Directora de Talento Humano</t>
  </si>
  <si>
    <r>
      <t>Macroproceso</t>
    </r>
    <r>
      <rPr>
        <i/>
        <sz val="12"/>
        <rFont val="Calibri"/>
        <family val="2"/>
        <scheme val="minor"/>
      </rPr>
      <t xml:space="preserve">: </t>
    </r>
  </si>
  <si>
    <t xml:space="preserve">Gestion del Talento Humano </t>
  </si>
  <si>
    <t>Reporte de Datos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</si>
  <si>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</si>
  <si>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</si>
  <si>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</si>
  <si>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</si>
  <si>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</si>
  <si>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</si>
  <si>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</si>
  <si>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</si>
  <si>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</si>
  <si>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</si>
  <si>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</si>
  <si>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</si>
  <si>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</si>
  <si>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</si>
  <si>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</si>
  <si>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</si>
  <si>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</si>
  <si>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</si>
  <si>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GTH- GVTH- INDI - 1</t>
  </si>
  <si>
    <t xml:space="preserve">Porcentaje de cargos de personal provistos </t>
  </si>
  <si>
    <t>Cargos provistos mes anterior+ nombramientos en el mes- retiros del mes/
planta total de personal</t>
  </si>
  <si>
    <t>Cargos provistos mes anterior</t>
  </si>
  <si>
    <t>Nombramientos del mes</t>
  </si>
  <si>
    <t>Retiros del mes</t>
  </si>
  <si>
    <t>Planta de personal</t>
  </si>
  <si>
    <t>Indice</t>
  </si>
  <si>
    <t>Gráficos y Análisis</t>
  </si>
  <si>
    <t xml:space="preserve">Vinculación </t>
  </si>
  <si>
    <t>Vinculación y Evaluacion de Personal.</t>
  </si>
  <si>
    <t>NOMBRE INDICADOR:</t>
  </si>
  <si>
    <t>ANALISIS CUALITATIVO DE DATOS Y TENDENCIAS</t>
  </si>
  <si>
    <t>PRIMER CUATRIMESTRE</t>
  </si>
  <si>
    <t>SEGUNDO CUATRIMESTRE</t>
  </si>
  <si>
    <t>TERCER CUATRIMESTRE</t>
  </si>
  <si>
    <t xml:space="preserve">ACCIONES PARA MEJORA </t>
  </si>
  <si>
    <t xml:space="preserve">No.Formato Acción Correctiva-Preventiva 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</si>
  <si>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</si>
  <si>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</si>
  <si>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</si>
  <si>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</si>
  <si>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</si>
  <si>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</si>
  <si>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</si>
  <si>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</si>
  <si>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</si>
  <si>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</si>
  <si>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</si>
  <si>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</si>
  <si>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</si>
  <si>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</si>
  <si>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</si>
  <si>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</si>
  <si>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</si>
  <si>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Atencion.y.Protección.al.Ciudadano</t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</si>
  <si>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</si>
  <si>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</si>
  <si>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Manejo Administrativo Novedades en las Notarias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</si>
  <si>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</si>
  <si>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</si>
  <si>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</si>
  <si>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</si>
  <si>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</si>
  <si>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</si>
  <si>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Comisiones y Viáticos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</si>
  <si>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</si>
  <si>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</si>
  <si>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</si>
  <si>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</si>
  <si>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</si>
  <si>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</si>
  <si>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</si>
  <si>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Seguimiento a Instrucciones Administrativas y Providencias Judiciales</t>
  </si>
  <si>
    <t>Atención a Peticiones</t>
  </si>
  <si>
    <t>Sistema de Gestión Ambiental</t>
  </si>
  <si>
    <t xml:space="preserve">Orientación e instrucción a Sujetos objeto de Supervision </t>
  </si>
  <si>
    <t>error</t>
  </si>
  <si>
    <t>Administración de Modelo de Servicio Ventanilla Única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</si>
  <si>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</si>
  <si>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</si>
  <si>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</si>
  <si>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</si>
  <si>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</si>
  <si>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</si>
  <si>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</si>
  <si>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</si>
  <si>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</si>
  <si>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</si>
  <si>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</si>
  <si>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y Control a Planes De Mejoramiento - SDN</t>
  </si>
  <si>
    <t>Mecanismos de participación ciudadana OAC</t>
  </si>
  <si>
    <t>Sistema de Gestión de la Calidad​</t>
  </si>
  <si>
    <t>Gestión registral para el saneamiento y la formalización de la propiedad inmobiliaria urbana</t>
  </si>
  <si>
    <t>Notificaciones​</t>
  </si>
  <si>
    <t>Control a la gestión de a política de Tierras</t>
  </si>
  <si>
    <t>Formulación y Seguimiento a planes de mejoramiento integrados</t>
  </si>
  <si>
    <t>Programación Presupuestal</t>
  </si>
  <si>
    <t>Mantenimiento de la Infraestructura Física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</si>
  <si>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</si>
  <si>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</si>
  <si>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</si>
  <si>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</si>
  <si>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</si>
  <si>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Visitas a Sujetos Objeto de Supervisión</t>
  </si>
  <si>
    <t>Sistema de Gestión de SST</t>
  </si>
  <si>
    <t>Interoperabilidad Registro – Catastro Multipropósito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</si>
  <si>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</si>
  <si>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</si>
  <si>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</si>
  <si>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</si>
  <si>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</si>
  <si>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</si>
  <si>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Sistema de Seguridad de la Información</t>
  </si>
  <si>
    <t>Manejo Administrativo Novedades en las ORIP</t>
  </si>
  <si>
    <t xml:space="preserve">Suministros de bienes y servicios </t>
  </si>
  <si>
    <t>Vinculación</t>
  </si>
  <si>
    <t>Devoluciones de Dinero</t>
  </si>
  <si>
    <t>Registro de Instrumentos Públicos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</si>
  <si>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</si>
  <si>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</si>
  <si>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</si>
  <si>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</si>
  <si>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</si>
  <si>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</si>
  <si>
    <t>Vinculación del Talento Humano</t>
  </si>
  <si>
    <t>Vinculación y Administración de Personal</t>
  </si>
  <si>
    <t>Durante este período se efectuaron 80 nombramientos de los cuales 15 corresponden a encargos como resultado de los procesos de oferta de las vacantes a los funcionarios de carrera administrativa y otros procesos, conforme con lo dispuesto en la Ley 909 de 2004, 62 nombramientos provisionales, 2 nombramientos de carácter ordinario y 1 nombramiento de registrador, manteniendo la planta provista en promedio  durante el cuatrimestre en un 94,57%, lo que equivale al 95%.</t>
  </si>
  <si>
    <t>Durante este período se efectuaron 100 nombramientos de los cuales 27 corresponden a encargos como resultado de los procesos de oferta de las vacantes a los funcionarios de carrera administrativa y otros procesos, conforme con lo dispuesto en la Ley 909 de 2004, 66 nombramientos provisionales, 4 nombramientos de carácter ordinario y 3 nombramientos de registrador, manteniendo la planta provista en promedio  durante el cuatrimestre en un 95,63%, sobrepasando la meta establecida.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</si>
</sst>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8" fillId="3" borderId="9" xfId="0" applyFont="1" applyFill="1" applyBorder="1">
      <alignment vertical="center"/>
    </xf>
    <xf numFmtId="0" fontId="7" fillId="3" borderId="9" xfId="0" applyFont="1" applyFill="1" applyBorder="1" applyAlignment="1"/>
    <xf numFmtId="0" fontId="7" fillId="0" borderId="9" xfId="0" applyFont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/>
    <xf numFmtId="0" fontId="4" fillId="3" borderId="11" xfId="0" applyFont="1" applyFill="1" applyBorder="1" applyAlignment="1"/>
    <xf numFmtId="0" fontId="4" fillId="3" borderId="0" xfId="0" applyFont="1" applyFill="1" applyAlignment="1"/>
    <xf numFmtId="0" fontId="8" fillId="3" borderId="0" xfId="0" applyFont="1" applyFill="1">
      <alignment vertical="center"/>
    </xf>
    <xf numFmtId="0" fontId="12" fillId="3" borderId="9" xfId="0" applyFont="1" applyFill="1" applyBorder="1" applyAlignment="1"/>
    <xf numFmtId="0" fontId="12" fillId="0" borderId="0" xfId="0" applyFont="1" applyAlignment="1"/>
    <xf numFmtId="0" fontId="12" fillId="3" borderId="0" xfId="0" applyFont="1" applyFill="1" applyAlignment="1"/>
    <xf numFmtId="0" fontId="7" fillId="3" borderId="9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13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/>
    <xf numFmtId="0" fontId="7" fillId="4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3" fillId="2" borderId="3" xfId="1" applyFont="1" applyFill="1" applyBorder="1" applyAlignment="1">
      <alignment horizontal="center" vertical="center" wrapText="1"/>
    </xf>
    <xf numFmtId="9" fontId="7" fillId="0" borderId="0" xfId="1" applyFont="1" applyFill="1" applyAlignment="1"/>
    <xf numFmtId="9" fontId="4" fillId="0" borderId="0" xfId="1" applyFont="1" applyBorder="1">
      <alignment vertical="center"/>
    </xf>
    <xf numFmtId="9" fontId="4" fillId="0" borderId="0" xfId="1" applyFont="1">
      <alignment vertical="center"/>
    </xf>
    <xf numFmtId="9" fontId="4" fillId="3" borderId="0" xfId="1" applyFont="1" applyFill="1">
      <alignment vertical="center"/>
    </xf>
    <xf numFmtId="9" fontId="4" fillId="3" borderId="0" xfId="1" applyFont="1" applyFill="1" applyBorder="1">
      <alignment vertical="center"/>
    </xf>
    <xf numFmtId="0" fontId="14" fillId="3" borderId="14" xfId="0" applyFont="1" applyFill="1" applyBorder="1" applyAlignment="1"/>
    <xf numFmtId="0" fontId="7" fillId="0" borderId="13" xfId="0" applyFont="1" applyBorder="1" applyAlignment="1"/>
    <xf numFmtId="0" fontId="10" fillId="3" borderId="14" xfId="0" applyFont="1" applyFill="1" applyBorder="1" applyAlignment="1">
      <alignment horizontal="right"/>
    </xf>
    <xf numFmtId="0" fontId="13" fillId="4" borderId="0" xfId="0" applyFont="1" applyFill="1" applyAlignment="1"/>
    <xf numFmtId="0" fontId="5" fillId="3" borderId="8" xfId="0" applyFont="1" applyFill="1" applyBorder="1" applyAlignment="1"/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0" borderId="0" xfId="0" applyFont="1">
      <alignment vertical="center"/>
    </xf>
    <xf numFmtId="0" fontId="9" fillId="3" borderId="10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14" fontId="9" fillId="3" borderId="12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3" borderId="14" xfId="0" applyFont="1" applyFill="1" applyBorder="1">
      <alignment vertical="center"/>
    </xf>
    <xf numFmtId="0" fontId="18" fillId="3" borderId="9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0" fontId="15" fillId="4" borderId="10" xfId="0" applyFont="1" applyFill="1" applyBorder="1" applyAlignment="1">
      <alignment horizontal="center"/>
    </xf>
    <xf numFmtId="0" fontId="10" fillId="3" borderId="13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4" fillId="0" borderId="0" xfId="1" applyFont="1" applyAlignment="1">
      <alignment vertical="center"/>
    </xf>
    <xf numFmtId="0" fontId="0" fillId="0" borderId="0" xfId="0" applyAlignment="1">
      <alignment horizontal="left" indent="1"/>
    </xf>
    <xf numFmtId="0" fontId="4" fillId="0" borderId="30" xfId="0" applyFont="1" applyBorder="1" applyAlignment="1"/>
    <xf numFmtId="0" fontId="13" fillId="0" borderId="3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8" fillId="3" borderId="9" xfId="0" applyFont="1" applyFill="1" applyBorder="1" applyAlignment="1"/>
    <xf numFmtId="0" fontId="28" fillId="0" borderId="0" xfId="0" applyFont="1" applyAlignment="1"/>
    <xf numFmtId="0" fontId="18" fillId="3" borderId="0" xfId="0" applyFont="1" applyFill="1">
      <alignment vertical="center"/>
    </xf>
    <xf numFmtId="0" fontId="18" fillId="3" borderId="9" xfId="0" applyFont="1" applyFill="1" applyBorder="1">
      <alignment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1" fontId="4" fillId="3" borderId="39" xfId="0" applyNumberFormat="1" applyFont="1" applyFill="1" applyBorder="1" applyAlignment="1">
      <alignment horizontal="center" vertical="center"/>
    </xf>
    <xf numFmtId="1" fontId="4" fillId="3" borderId="42" xfId="0" applyNumberFormat="1" applyFont="1" applyFill="1" applyBorder="1" applyAlignment="1">
      <alignment horizontal="center" vertical="center"/>
    </xf>
    <xf numFmtId="3" fontId="4" fillId="3" borderId="42" xfId="0" applyNumberFormat="1" applyFont="1" applyFill="1" applyBorder="1" applyAlignment="1">
      <alignment horizontal="center" vertical="center"/>
    </xf>
    <xf numFmtId="9" fontId="6" fillId="3" borderId="42" xfId="1" applyFont="1" applyFill="1" applyBorder="1" applyAlignment="1">
      <alignment horizontal="center" vertical="center"/>
    </xf>
    <xf numFmtId="9" fontId="5" fillId="3" borderId="43" xfId="1" applyFont="1" applyFill="1" applyBorder="1" applyAlignment="1">
      <alignment horizontal="center" vertical="center"/>
    </xf>
    <xf numFmtId="9" fontId="5" fillId="3" borderId="44" xfId="1" applyFont="1" applyFill="1" applyBorder="1" applyAlignment="1">
      <alignment horizontal="center" vertical="center"/>
    </xf>
    <xf numFmtId="0" fontId="31" fillId="7" borderId="46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9" fontId="5" fillId="3" borderId="45" xfId="1" applyFont="1" applyFill="1" applyBorder="1" applyAlignment="1">
      <alignment horizontal="center" vertical="center"/>
    </xf>
    <xf numFmtId="9" fontId="5" fillId="3" borderId="47" xfId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0" fontId="4" fillId="3" borderId="0" xfId="1" applyNumberFormat="1" applyFont="1" applyFill="1">
      <alignment vertical="center"/>
    </xf>
    <xf numFmtId="9" fontId="6" fillId="3" borderId="22" xfId="1" applyFont="1" applyFill="1" applyBorder="1" applyAlignment="1">
      <alignment horizontal="center" vertical="center"/>
    </xf>
    <xf numFmtId="10" fontId="6" fillId="3" borderId="42" xfId="1" applyNumberFormat="1" applyFont="1" applyFill="1" applyBorder="1" applyAlignment="1">
      <alignment horizontal="center" vertical="center"/>
    </xf>
    <xf numFmtId="0" fontId="31" fillId="7" borderId="4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9" fontId="6" fillId="3" borderId="31" xfId="1" applyFont="1" applyFill="1" applyBorder="1" applyAlignment="1">
      <alignment horizontal="center" vertical="center"/>
    </xf>
    <xf numFmtId="9" fontId="5" fillId="3" borderId="49" xfId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0" fontId="6" fillId="3" borderId="3" xfId="1" applyNumberFormat="1" applyFont="1" applyFill="1" applyBorder="1" applyAlignment="1">
      <alignment horizontal="center" vertical="center"/>
    </xf>
    <xf numFmtId="1" fontId="4" fillId="3" borderId="40" xfId="0" applyNumberFormat="1" applyFont="1" applyFill="1" applyBorder="1" applyAlignment="1">
      <alignment horizontal="center" vertical="center"/>
    </xf>
    <xf numFmtId="1" fontId="4" fillId="3" borderId="41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10" fontId="6" fillId="3" borderId="22" xfId="1" applyNumberFormat="1" applyFont="1" applyFill="1" applyBorder="1" applyAlignment="1">
      <alignment horizontal="center" vertical="center"/>
    </xf>
    <xf numFmtId="9" fontId="30" fillId="7" borderId="45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Alignment="1">
      <alignment horizontal="right" vertical="center"/>
    </xf>
    <xf numFmtId="0" fontId="28" fillId="0" borderId="9" xfId="0" applyFont="1" applyBorder="1" applyAlignment="1"/>
    <xf numFmtId="0" fontId="18" fillId="0" borderId="0" xfId="0" applyFont="1">
      <alignment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9" fontId="7" fillId="3" borderId="9" xfId="1" applyFont="1" applyFill="1" applyBorder="1" applyAlignment="1">
      <alignment horizontal="center"/>
    </xf>
    <xf numFmtId="9" fontId="7" fillId="3" borderId="10" xfId="1" applyFont="1" applyFill="1" applyBorder="1" applyAlignment="1">
      <alignment horizontal="center"/>
    </xf>
    <xf numFmtId="9" fontId="7" fillId="3" borderId="0" xfId="1" applyFont="1" applyFill="1" applyBorder="1" applyAlignment="1">
      <alignment horizontal="center"/>
    </xf>
    <xf numFmtId="9" fontId="7" fillId="3" borderId="12" xfId="1" applyFont="1" applyFill="1" applyBorder="1" applyAlignment="1">
      <alignment horizontal="center"/>
    </xf>
    <xf numFmtId="9" fontId="7" fillId="3" borderId="14" xfId="1" applyFont="1" applyFill="1" applyBorder="1" applyAlignment="1">
      <alignment horizontal="center"/>
    </xf>
    <xf numFmtId="9" fontId="7" fillId="3" borderId="15" xfId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9" fontId="29" fillId="0" borderId="35" xfId="0" applyNumberFormat="1" applyFont="1" applyBorder="1" applyAlignment="1">
      <alignment horizontal="center" vertical="center" wrapText="1"/>
    </xf>
    <xf numFmtId="9" fontId="29" fillId="0" borderId="24" xfId="0" applyNumberFormat="1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5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0" fontId="4" fillId="3" borderId="0" xfId="0" applyNumberFormat="1" applyFont="1" applyFill="1">
      <alignment vertic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'!$E$14</c:f>
              <c:strCache>
                <c:ptCount val="1"/>
                <c:pt idx="0">
                  <c:v>Indice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'!$F$14:$Q$14</c:f>
              <c:numCache>
                <c:formatCode>0.00%</c:formatCode>
                <c:ptCount val="12"/>
                <c:pt idx="0">
                  <c:v>0.93608862377503199</c:v>
                </c:pt>
                <c:pt idx="1">
                  <c:v>0.94290583723902854</c:v>
                </c:pt>
                <c:pt idx="2">
                  <c:v>0.95227950575202391</c:v>
                </c:pt>
                <c:pt idx="3">
                  <c:v>0.95140664961636834</c:v>
                </c:pt>
                <c:pt idx="4" formatCode="0%">
                  <c:v>0.95012787723785164</c:v>
                </c:pt>
                <c:pt idx="5" formatCode="0%">
                  <c:v>0.95609548167092928</c:v>
                </c:pt>
                <c:pt idx="6" formatCode="0%">
                  <c:v>0.9578005115089514</c:v>
                </c:pt>
                <c:pt idx="7" formatCode="0%">
                  <c:v>0.96119402985074631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'!$E$15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'!$F$15:$Q$15</c:f>
              <c:numCache>
                <c:formatCode>0%</c:formatCode>
                <c:ptCount val="1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392256"/>
        <c:axId val="2019392800"/>
      </c:lineChart>
      <c:catAx>
        <c:axId val="201939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9392800"/>
        <c:crosses val="autoZero"/>
        <c:auto val="1"/>
        <c:lblAlgn val="ctr"/>
        <c:lblOffset val="100"/>
        <c:noMultiLvlLbl val="0"/>
      </c:catAx>
      <c:valAx>
        <c:axId val="2019392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019392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107373</xdr:rowOff>
    </xdr:from>
    <xdr:to>
      <xdr:col>1</xdr:col>
      <xdr:colOff>923059</xdr:colOff>
      <xdr:row>5</xdr:row>
      <xdr:rowOff>164523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0047C5-6A95-E811-FD75-C7A6D82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7373"/>
          <a:ext cx="1653886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242455</xdr:colOff>
      <xdr:row>1</xdr:row>
      <xdr:rowOff>121227</xdr:rowOff>
    </xdr:from>
    <xdr:to>
      <xdr:col>12</xdr:col>
      <xdr:colOff>989735</xdr:colOff>
      <xdr:row>4</xdr:row>
      <xdr:rowOff>51954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809C75-BFF3-AD3E-4749-54E64BE6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932" y="311727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44824</xdr:rowOff>
    </xdr:from>
    <xdr:to>
      <xdr:col>2</xdr:col>
      <xdr:colOff>270978</xdr:colOff>
      <xdr:row>5</xdr:row>
      <xdr:rowOff>82618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1724A9-9CBA-4A60-A1E2-771938DA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12912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235324</xdr:colOff>
      <xdr:row>2</xdr:row>
      <xdr:rowOff>11206</xdr:rowOff>
    </xdr:from>
    <xdr:to>
      <xdr:col>17</xdr:col>
      <xdr:colOff>707550</xdr:colOff>
      <xdr:row>4</xdr:row>
      <xdr:rowOff>32089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C57937-2732-4F9C-A5A0-689EC5A5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6706" y="381000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77881</xdr:colOff>
      <xdr:row>8</xdr:row>
      <xdr:rowOff>63873</xdr:rowOff>
    </xdr:from>
    <xdr:to>
      <xdr:col>11</xdr:col>
      <xdr:colOff>370416</xdr:colOff>
      <xdr:row>24</xdr:row>
      <xdr:rowOff>121022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268942</xdr:colOff>
      <xdr:row>1</xdr:row>
      <xdr:rowOff>11206</xdr:rowOff>
    </xdr:from>
    <xdr:to>
      <xdr:col>4</xdr:col>
      <xdr:colOff>618362</xdr:colOff>
      <xdr:row>5</xdr:row>
      <xdr:rowOff>49000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812521-AF06-4030-A70F-22F63E5A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01706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493063</xdr:colOff>
      <xdr:row>2</xdr:row>
      <xdr:rowOff>33618</xdr:rowOff>
    </xdr:from>
    <xdr:to>
      <xdr:col>32</xdr:col>
      <xdr:colOff>472231</xdr:colOff>
      <xdr:row>4</xdr:row>
      <xdr:rowOff>54501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923EAC-65CC-4A5D-9F83-71E53567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8651" y="425824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wnloads/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6"/>
  <sheetViews>
    <sheetView showGridLines="0" tabSelected="1" zoomScaleNormal="100" zoomScaleSheetLayoutView="80" workbookViewId="0">
      <selection activeCell="F19" sqref="F19"/>
    </sheetView>
  </sheetViews>
  <sheetFormatPr baseColWidth="10" defaultColWidth="11.42578125" defaultRowHeight="16.5" customHeight="1" x14ac:dyDescent="0.2"/>
  <cols>
    <col min="1" max="1" width="22.28515625" style="48" customWidth="1"/>
    <col min="2" max="2" width="26.42578125" style="1" customWidth="1"/>
    <col min="3" max="3" width="39.28515625" style="1" customWidth="1"/>
    <col min="4" max="4" width="11.42578125" style="1" customWidth="1"/>
    <col min="5" max="5" width="15.140625" style="1" customWidth="1"/>
    <col min="6" max="6" width="54" style="1" customWidth="1"/>
    <col min="7" max="7" width="15.5703125" style="1" customWidth="1"/>
    <col min="8" max="8" width="13.28515625" style="1" customWidth="1"/>
    <col min="9" max="10" width="17.42578125" style="1" customWidth="1"/>
    <col min="11" max="11" width="10.28515625" style="1" customWidth="1"/>
    <col min="12" max="12" width="15.140625" style="38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 x14ac:dyDescent="0.25">
      <c r="A1" s="4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2.95" customHeight="1" x14ac:dyDescent="0.2">
      <c r="A2" s="45"/>
      <c r="B2" s="9"/>
      <c r="C2" s="24"/>
      <c r="D2" s="10"/>
      <c r="E2" s="56" t="s">
        <v>0</v>
      </c>
      <c r="F2" s="77" t="s">
        <v>1</v>
      </c>
      <c r="G2" s="133" t="s">
        <v>2</v>
      </c>
      <c r="H2" s="134"/>
      <c r="I2" s="134"/>
      <c r="J2" s="134"/>
      <c r="K2" s="134"/>
      <c r="L2" s="127"/>
      <c r="M2" s="128"/>
      <c r="N2" s="3"/>
    </row>
    <row r="3" spans="1:14" s="6" customFormat="1" ht="12.95" customHeight="1" x14ac:dyDescent="0.2">
      <c r="A3" s="46"/>
      <c r="B3" s="53"/>
      <c r="D3" s="15"/>
      <c r="E3" s="57" t="s">
        <v>3</v>
      </c>
      <c r="F3" s="76" t="s">
        <v>4</v>
      </c>
      <c r="G3" s="135"/>
      <c r="H3" s="135"/>
      <c r="I3" s="135"/>
      <c r="J3" s="135"/>
      <c r="K3" s="135"/>
      <c r="L3" s="129"/>
      <c r="M3" s="130"/>
      <c r="N3" s="3"/>
    </row>
    <row r="4" spans="1:14" s="6" customFormat="1" ht="12.95" customHeight="1" x14ac:dyDescent="0.2">
      <c r="A4" s="47"/>
      <c r="B4" s="18"/>
      <c r="D4" s="15"/>
      <c r="E4" s="57" t="s">
        <v>5</v>
      </c>
      <c r="F4" s="76" t="s">
        <v>6</v>
      </c>
      <c r="G4" s="135"/>
      <c r="H4" s="135"/>
      <c r="I4" s="135"/>
      <c r="J4" s="135"/>
      <c r="K4" s="135"/>
      <c r="L4" s="129"/>
      <c r="M4" s="130"/>
      <c r="N4" s="3"/>
    </row>
    <row r="5" spans="1:14" s="6" customFormat="1" ht="14.25" customHeight="1" thickBot="1" x14ac:dyDescent="0.4">
      <c r="A5" s="59"/>
      <c r="B5" s="32"/>
      <c r="C5" s="41"/>
      <c r="D5" s="32"/>
      <c r="E5" s="32"/>
      <c r="F5" s="55"/>
      <c r="G5" s="136"/>
      <c r="H5" s="136"/>
      <c r="I5" s="136"/>
      <c r="J5" s="136"/>
      <c r="K5" s="136"/>
      <c r="L5" s="131"/>
      <c r="M5" s="132"/>
      <c r="N5" s="3"/>
    </row>
    <row r="6" spans="1:14" ht="15" customHeight="1" x14ac:dyDescent="0.2">
      <c r="A6" s="4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 x14ac:dyDescent="0.2">
      <c r="A7" s="30" t="s">
        <v>7</v>
      </c>
      <c r="B7" s="31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5" t="s">
        <v>18</v>
      </c>
      <c r="M7" s="30" t="s">
        <v>19</v>
      </c>
      <c r="N7" s="3"/>
    </row>
    <row r="8" spans="1:14" ht="64.5" customHeight="1" x14ac:dyDescent="0.2">
      <c r="A8" s="123" t="s">
        <v>20</v>
      </c>
      <c r="B8" s="125" t="s">
        <v>21</v>
      </c>
      <c r="C8" s="125" t="s">
        <v>22</v>
      </c>
      <c r="D8" s="125" t="s">
        <v>23</v>
      </c>
      <c r="E8" s="125" t="s">
        <v>24</v>
      </c>
      <c r="F8" s="78" t="s">
        <v>25</v>
      </c>
      <c r="G8" s="125" t="s">
        <v>26</v>
      </c>
      <c r="H8" s="125" t="s">
        <v>27</v>
      </c>
      <c r="I8" s="125" t="s">
        <v>28</v>
      </c>
      <c r="J8" s="125" t="s">
        <v>29</v>
      </c>
      <c r="K8" s="125" t="s">
        <v>30</v>
      </c>
      <c r="L8" s="139">
        <v>0.95</v>
      </c>
      <c r="M8" s="125" t="s">
        <v>31</v>
      </c>
      <c r="N8" s="3"/>
    </row>
    <row r="9" spans="1:14" ht="12.75" customHeight="1" x14ac:dyDescent="0.2">
      <c r="A9" s="124"/>
      <c r="B9" s="126"/>
      <c r="C9" s="126"/>
      <c r="D9" s="126"/>
      <c r="E9" s="126"/>
      <c r="F9" s="79" t="s">
        <v>32</v>
      </c>
      <c r="G9" s="126"/>
      <c r="H9" s="126"/>
      <c r="I9" s="126"/>
      <c r="J9" s="126"/>
      <c r="K9" s="126"/>
      <c r="L9" s="140"/>
      <c r="M9" s="126"/>
      <c r="N9" s="3"/>
    </row>
    <row r="10" spans="1:14" ht="16.5" customHeight="1" x14ac:dyDescent="0.2">
      <c r="A10" s="29"/>
      <c r="B10" s="6"/>
      <c r="C10" s="6"/>
      <c r="D10" s="6"/>
      <c r="E10" s="6"/>
      <c r="F10" s="6"/>
      <c r="G10" s="6"/>
      <c r="H10" s="6"/>
      <c r="I10" s="6"/>
      <c r="J10" s="6"/>
      <c r="K10" s="6"/>
      <c r="L10" s="36"/>
      <c r="M10" s="6"/>
      <c r="N10" s="6"/>
    </row>
    <row r="11" spans="1:14" ht="16.5" customHeight="1" x14ac:dyDescent="0.2">
      <c r="A11" s="1"/>
      <c r="B11" s="71" t="s">
        <v>33</v>
      </c>
      <c r="C11" s="137" t="s">
        <v>34</v>
      </c>
      <c r="D11" s="138"/>
      <c r="E11" s="70" t="s">
        <v>35</v>
      </c>
      <c r="F11" s="72" t="s">
        <v>36</v>
      </c>
      <c r="G11" s="73"/>
      <c r="L11" s="37"/>
    </row>
    <row r="12" spans="1:14" ht="16.5" customHeight="1" x14ac:dyDescent="0.2">
      <c r="A12" s="1"/>
      <c r="B12" s="71" t="s">
        <v>37</v>
      </c>
      <c r="C12" s="137" t="s">
        <v>38</v>
      </c>
      <c r="D12" s="138"/>
      <c r="E12" s="70" t="s">
        <v>35</v>
      </c>
      <c r="F12" s="72" t="s">
        <v>39</v>
      </c>
      <c r="G12" s="73"/>
    </row>
    <row r="13" spans="1:14" ht="16.5" customHeight="1" x14ac:dyDescent="0.2">
      <c r="A13" s="1"/>
      <c r="B13" s="71" t="s">
        <v>40</v>
      </c>
      <c r="C13" s="137" t="s">
        <v>41</v>
      </c>
      <c r="D13" s="138"/>
      <c r="E13" s="70" t="s">
        <v>35</v>
      </c>
      <c r="F13" s="72" t="s">
        <v>42</v>
      </c>
      <c r="G13" s="73"/>
      <c r="H13" s="38"/>
    </row>
    <row r="14" spans="1:14" ht="16.5" customHeight="1" x14ac:dyDescent="0.2">
      <c r="A14" s="29"/>
      <c r="B14" s="54"/>
      <c r="C14" s="54"/>
      <c r="D14" s="54"/>
      <c r="E14" s="54"/>
      <c r="F14" s="54"/>
    </row>
    <row r="16" spans="1:14" ht="16.5" customHeight="1" x14ac:dyDescent="0.2">
      <c r="C16" s="68"/>
      <c r="G16" s="38"/>
    </row>
  </sheetData>
  <mergeCells count="17">
    <mergeCell ref="C13:D13"/>
    <mergeCell ref="H8:H9"/>
    <mergeCell ref="I8:I9"/>
    <mergeCell ref="J8:J9"/>
    <mergeCell ref="K8:K9"/>
    <mergeCell ref="G8:G9"/>
    <mergeCell ref="L2:M5"/>
    <mergeCell ref="G2:K5"/>
    <mergeCell ref="C11:D11"/>
    <mergeCell ref="C12:D12"/>
    <mergeCell ref="L8:L9"/>
    <mergeCell ref="M8:M9"/>
    <mergeCell ref="A8:A9"/>
    <mergeCell ref="B8:B9"/>
    <mergeCell ref="C8:C9"/>
    <mergeCell ref="D8:D9"/>
    <mergeCell ref="E8:E9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G25"/>
  <sheetViews>
    <sheetView showGridLines="0" zoomScale="90" zoomScaleNormal="90" workbookViewId="0">
      <selection activeCell="J18" sqref="J18"/>
    </sheetView>
  </sheetViews>
  <sheetFormatPr baseColWidth="10" defaultColWidth="11.42578125" defaultRowHeight="15" customHeight="1" x14ac:dyDescent="0.2"/>
  <cols>
    <col min="1" max="1" width="3.7109375" style="2" customWidth="1"/>
    <col min="2" max="2" width="34.140625" style="2" customWidth="1"/>
    <col min="3" max="3" width="25.85546875" style="2" customWidth="1"/>
    <col min="4" max="4" width="50" style="2" customWidth="1"/>
    <col min="5" max="5" width="33.5703125" style="2" customWidth="1"/>
    <col min="6" max="8" width="14.7109375" style="34" customWidth="1"/>
    <col min="9" max="17" width="14.7109375" style="2" customWidth="1"/>
    <col min="18" max="18" width="15.28515625" style="34" customWidth="1"/>
    <col min="19" max="19" width="3.7109375" style="2" customWidth="1"/>
    <col min="20" max="16384" width="11.42578125" style="2"/>
  </cols>
  <sheetData>
    <row r="1" spans="1:33" s="6" customFormat="1" ht="13.5" thickBot="1" x14ac:dyDescent="0.25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33" s="6" customFormat="1" ht="15.75" customHeight="1" x14ac:dyDescent="0.25">
      <c r="A2" s="3"/>
      <c r="B2" s="7"/>
      <c r="C2" s="8"/>
      <c r="D2" s="56" t="s">
        <v>43</v>
      </c>
      <c r="E2" s="121" t="s">
        <v>44</v>
      </c>
      <c r="F2" s="10"/>
      <c r="G2" s="147" t="s">
        <v>45</v>
      </c>
      <c r="H2" s="147"/>
      <c r="I2" s="147"/>
      <c r="J2" s="19"/>
      <c r="K2" s="10"/>
      <c r="L2" s="10"/>
      <c r="M2" s="22"/>
      <c r="N2" s="19"/>
      <c r="O2" s="10"/>
      <c r="P2" s="10"/>
      <c r="Q2" s="22"/>
      <c r="R2" s="49"/>
      <c r="S2" s="3"/>
    </row>
    <row r="3" spans="1:33" s="6" customFormat="1" ht="15.75" customHeight="1" x14ac:dyDescent="0.25">
      <c r="A3" s="3"/>
      <c r="B3" s="12"/>
      <c r="C3" s="13"/>
      <c r="D3" s="57" t="s">
        <v>3</v>
      </c>
      <c r="E3" s="75" t="s">
        <v>169</v>
      </c>
      <c r="G3" s="148"/>
      <c r="H3" s="148"/>
      <c r="I3" s="148"/>
      <c r="J3" s="20"/>
      <c r="N3" s="20"/>
      <c r="R3" s="50"/>
      <c r="S3" s="3"/>
    </row>
    <row r="4" spans="1:33" s="6" customFormat="1" ht="15.75" customHeight="1" x14ac:dyDescent="0.2">
      <c r="A4" s="3"/>
      <c r="B4" s="16"/>
      <c r="C4" s="17"/>
      <c r="D4" s="57" t="s">
        <v>5</v>
      </c>
      <c r="E4" s="122" t="s">
        <v>170</v>
      </c>
      <c r="F4" s="18"/>
      <c r="G4" s="148"/>
      <c r="H4" s="148"/>
      <c r="I4" s="148"/>
      <c r="J4" s="21"/>
      <c r="K4" s="15"/>
      <c r="L4" s="15"/>
      <c r="M4" s="15"/>
      <c r="N4" s="21"/>
      <c r="O4" s="15"/>
      <c r="P4" s="15"/>
      <c r="Q4" s="15"/>
      <c r="R4" s="51"/>
      <c r="S4" s="3"/>
    </row>
    <row r="5" spans="1:33" s="6" customFormat="1" ht="21.75" customHeight="1" thickBot="1" x14ac:dyDescent="0.4">
      <c r="A5" s="3"/>
      <c r="B5" s="42"/>
      <c r="C5" s="32"/>
      <c r="D5" s="41"/>
      <c r="E5" s="32"/>
      <c r="F5" s="43"/>
      <c r="G5" s="149"/>
      <c r="H5" s="149"/>
      <c r="I5" s="149"/>
      <c r="J5" s="32"/>
      <c r="K5" s="32"/>
      <c r="L5" s="32"/>
      <c r="M5" s="32"/>
      <c r="N5" s="32"/>
      <c r="O5" s="32"/>
      <c r="P5" s="32"/>
      <c r="Q5" s="32"/>
      <c r="R5" s="52"/>
      <c r="S5" s="3"/>
    </row>
    <row r="6" spans="1:33" s="6" customFormat="1" ht="21.75" customHeight="1" thickBot="1" x14ac:dyDescent="0.25">
      <c r="A6" s="3"/>
      <c r="B6" s="3"/>
      <c r="C6" s="3"/>
      <c r="D6" s="3"/>
      <c r="E6" s="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3"/>
      <c r="S6" s="3"/>
    </row>
    <row r="7" spans="1:33" s="6" customFormat="1" ht="19.5" thickBot="1" x14ac:dyDescent="0.35">
      <c r="A7" s="3"/>
      <c r="B7" s="150" t="s">
        <v>7</v>
      </c>
      <c r="C7" s="153" t="s">
        <v>46</v>
      </c>
      <c r="D7" s="153" t="s">
        <v>12</v>
      </c>
      <c r="E7" s="156" t="s">
        <v>47</v>
      </c>
      <c r="F7" s="159" t="s">
        <v>45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3"/>
    </row>
    <row r="8" spans="1:33" s="6" customFormat="1" ht="16.5" thickBot="1" x14ac:dyDescent="0.3">
      <c r="A8" s="3"/>
      <c r="B8" s="151"/>
      <c r="C8" s="154"/>
      <c r="D8" s="154"/>
      <c r="E8" s="157"/>
      <c r="F8" s="162" t="s">
        <v>48</v>
      </c>
      <c r="G8" s="163"/>
      <c r="H8" s="163"/>
      <c r="I8" s="164"/>
      <c r="J8" s="162" t="s">
        <v>49</v>
      </c>
      <c r="K8" s="163"/>
      <c r="L8" s="163"/>
      <c r="M8" s="164"/>
      <c r="N8" s="162" t="s">
        <v>50</v>
      </c>
      <c r="O8" s="163"/>
      <c r="P8" s="163"/>
      <c r="Q8" s="164"/>
      <c r="R8" s="58"/>
      <c r="S8" s="3"/>
    </row>
    <row r="9" spans="1:33" ht="15.75" thickBot="1" x14ac:dyDescent="0.25">
      <c r="A9" s="3"/>
      <c r="B9" s="152"/>
      <c r="C9" s="155"/>
      <c r="D9" s="155"/>
      <c r="E9" s="158"/>
      <c r="F9" s="87" t="s">
        <v>51</v>
      </c>
      <c r="G9" s="88" t="s">
        <v>52</v>
      </c>
      <c r="H9" s="88" t="s">
        <v>53</v>
      </c>
      <c r="I9" s="88" t="s">
        <v>54</v>
      </c>
      <c r="J9" s="88" t="s">
        <v>55</v>
      </c>
      <c r="K9" s="88" t="s">
        <v>56</v>
      </c>
      <c r="L9" s="88" t="s">
        <v>57</v>
      </c>
      <c r="M9" s="88" t="s">
        <v>58</v>
      </c>
      <c r="N9" s="88" t="s">
        <v>59</v>
      </c>
      <c r="O9" s="88" t="s">
        <v>60</v>
      </c>
      <c r="P9" s="88" t="s">
        <v>61</v>
      </c>
      <c r="Q9" s="88" t="s">
        <v>62</v>
      </c>
      <c r="R9" s="80" t="s">
        <v>63</v>
      </c>
      <c r="S9" s="3"/>
    </row>
    <row r="10" spans="1:33" ht="28.5" customHeight="1" x14ac:dyDescent="0.2">
      <c r="A10" s="3"/>
      <c r="B10" s="141" t="s">
        <v>64</v>
      </c>
      <c r="C10" s="143" t="s">
        <v>65</v>
      </c>
      <c r="D10" s="145" t="s">
        <v>66</v>
      </c>
      <c r="E10" s="83" t="s">
        <v>67</v>
      </c>
      <c r="F10" s="91">
        <v>2212</v>
      </c>
      <c r="G10" s="114">
        <v>2199</v>
      </c>
      <c r="H10" s="114">
        <v>2209</v>
      </c>
      <c r="I10" s="115">
        <v>2228</v>
      </c>
      <c r="J10" s="108">
        <v>2228</v>
      </c>
      <c r="K10" s="99">
        <v>2223</v>
      </c>
      <c r="L10" s="99">
        <v>2234</v>
      </c>
      <c r="M10" s="97">
        <v>2239</v>
      </c>
      <c r="N10" s="91"/>
      <c r="O10" s="103"/>
      <c r="P10" s="103"/>
      <c r="Q10" s="103"/>
      <c r="R10" s="104">
        <f>SUM(F10:Q10)/12</f>
        <v>1481</v>
      </c>
      <c r="S10" s="3"/>
    </row>
    <row r="11" spans="1:33" ht="18.75" customHeight="1" x14ac:dyDescent="0.2">
      <c r="A11" s="3"/>
      <c r="B11" s="141"/>
      <c r="C11" s="143"/>
      <c r="D11" s="145"/>
      <c r="E11" s="83" t="s">
        <v>68</v>
      </c>
      <c r="F11" s="92">
        <v>3</v>
      </c>
      <c r="G11" s="112">
        <v>22</v>
      </c>
      <c r="H11" s="112">
        <v>38</v>
      </c>
      <c r="I11" s="116">
        <v>17</v>
      </c>
      <c r="J11" s="109">
        <v>15</v>
      </c>
      <c r="K11" s="89">
        <v>35</v>
      </c>
      <c r="L11" s="89">
        <v>33</v>
      </c>
      <c r="M11" s="98">
        <v>17</v>
      </c>
      <c r="N11" s="92"/>
      <c r="O11" s="102"/>
      <c r="P11" s="102"/>
      <c r="Q11" s="102"/>
      <c r="R11" s="82">
        <f>SUM(F11:Q11)/12</f>
        <v>15</v>
      </c>
      <c r="S11" s="3"/>
    </row>
    <row r="12" spans="1:33" s="39" customFormat="1" ht="18" customHeight="1" x14ac:dyDescent="0.2">
      <c r="A12" s="3"/>
      <c r="B12" s="141"/>
      <c r="C12" s="143"/>
      <c r="D12" s="145"/>
      <c r="E12" s="83" t="s">
        <v>69</v>
      </c>
      <c r="F12" s="92">
        <v>18</v>
      </c>
      <c r="G12" s="112">
        <v>8</v>
      </c>
      <c r="H12" s="112">
        <v>12</v>
      </c>
      <c r="I12" s="116">
        <v>13</v>
      </c>
      <c r="J12" s="109">
        <v>14</v>
      </c>
      <c r="K12" s="89">
        <v>15</v>
      </c>
      <c r="L12" s="89">
        <v>20</v>
      </c>
      <c r="M12" s="98">
        <v>2</v>
      </c>
      <c r="N12" s="92"/>
      <c r="O12" s="102"/>
      <c r="P12" s="102"/>
      <c r="Q12" s="102"/>
      <c r="R12" s="82">
        <f>SUM(F12:Q12)/12</f>
        <v>8.5</v>
      </c>
      <c r="S12" s="3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24" customHeight="1" x14ac:dyDescent="0.2">
      <c r="A13" s="3"/>
      <c r="B13" s="141"/>
      <c r="C13" s="143"/>
      <c r="D13" s="145"/>
      <c r="E13" s="84" t="s">
        <v>70</v>
      </c>
      <c r="F13" s="93">
        <v>2347</v>
      </c>
      <c r="G13" s="90">
        <v>2347</v>
      </c>
      <c r="H13" s="90">
        <v>2347</v>
      </c>
      <c r="I13" s="117">
        <v>2346</v>
      </c>
      <c r="J13" s="109">
        <v>2346</v>
      </c>
      <c r="K13" s="89">
        <v>2346</v>
      </c>
      <c r="L13" s="89">
        <v>2346</v>
      </c>
      <c r="M13" s="98">
        <v>2345</v>
      </c>
      <c r="N13" s="93"/>
      <c r="O13" s="90"/>
      <c r="P13" s="102"/>
      <c r="Q13" s="102"/>
      <c r="R13" s="82">
        <f>SUM(F13:Q13)/12</f>
        <v>1564.1666666666667</v>
      </c>
      <c r="S13" s="3"/>
    </row>
    <row r="14" spans="1:33" ht="15" customHeight="1" x14ac:dyDescent="0.2">
      <c r="A14" s="3"/>
      <c r="B14" s="141"/>
      <c r="C14" s="143"/>
      <c r="D14" s="145"/>
      <c r="E14" s="85" t="s">
        <v>71</v>
      </c>
      <c r="F14" s="107">
        <f>(F10+F11-F12)/F13</f>
        <v>0.93608862377503199</v>
      </c>
      <c r="G14" s="113">
        <f t="shared" ref="G14:Q14" si="0">(G10+G11-G12)/G13</f>
        <v>0.94290583723902854</v>
      </c>
      <c r="H14" s="113">
        <f t="shared" si="0"/>
        <v>0.95227950575202391</v>
      </c>
      <c r="I14" s="118">
        <f t="shared" si="0"/>
        <v>0.95140664961636834</v>
      </c>
      <c r="J14" s="110">
        <f t="shared" si="0"/>
        <v>0.95012787723785164</v>
      </c>
      <c r="K14" s="94">
        <f t="shared" si="0"/>
        <v>0.95609548167092928</v>
      </c>
      <c r="L14" s="94">
        <f t="shared" si="0"/>
        <v>0.9578005115089514</v>
      </c>
      <c r="M14" s="94">
        <f t="shared" si="0"/>
        <v>0.96119402985074631</v>
      </c>
      <c r="N14" s="94" t="e">
        <f>(N10+N11-N12)/N13</f>
        <v>#DIV/0!</v>
      </c>
      <c r="O14" s="94" t="e">
        <f t="shared" si="0"/>
        <v>#DIV/0!</v>
      </c>
      <c r="P14" s="94" t="e">
        <f t="shared" si="0"/>
        <v>#DIV/0!</v>
      </c>
      <c r="Q14" s="94" t="e">
        <f t="shared" si="0"/>
        <v>#DIV/0!</v>
      </c>
      <c r="R14" s="106">
        <f>(R10+R11-R12)/R13</f>
        <v>0.95098561534363346</v>
      </c>
      <c r="S14" s="3"/>
    </row>
    <row r="15" spans="1:33" ht="15" customHeight="1" thickBot="1" x14ac:dyDescent="0.25">
      <c r="B15" s="142"/>
      <c r="C15" s="144"/>
      <c r="D15" s="146"/>
      <c r="E15" s="86" t="s">
        <v>18</v>
      </c>
      <c r="F15" s="95">
        <v>0.95</v>
      </c>
      <c r="G15" s="96">
        <v>0.95</v>
      </c>
      <c r="H15" s="96">
        <v>0.95</v>
      </c>
      <c r="I15" s="119">
        <v>0.95</v>
      </c>
      <c r="J15" s="111">
        <v>0.95</v>
      </c>
      <c r="K15" s="96">
        <v>0.95</v>
      </c>
      <c r="L15" s="96">
        <v>0.95</v>
      </c>
      <c r="M15" s="101">
        <v>0.95</v>
      </c>
      <c r="N15" s="95">
        <v>0.95</v>
      </c>
      <c r="O15" s="96">
        <v>0.95</v>
      </c>
      <c r="P15" s="96">
        <v>0.95</v>
      </c>
      <c r="Q15" s="96">
        <v>0.95</v>
      </c>
      <c r="R15" s="100">
        <v>0.95</v>
      </c>
    </row>
    <row r="18" spans="6:14" ht="15" customHeight="1" x14ac:dyDescent="0.2">
      <c r="F18" s="120"/>
      <c r="J18" s="207"/>
      <c r="N18" s="105"/>
    </row>
    <row r="25" spans="6:14" ht="15" customHeight="1" x14ac:dyDescent="0.2">
      <c r="L25" s="81"/>
    </row>
  </sheetData>
  <mergeCells count="12">
    <mergeCell ref="B10:B15"/>
    <mergeCell ref="C10:C15"/>
    <mergeCell ref="D10:D15"/>
    <mergeCell ref="G2:I5"/>
    <mergeCell ref="B7:B9"/>
    <mergeCell ref="C7:C9"/>
    <mergeCell ref="D7:D9"/>
    <mergeCell ref="E7:E9"/>
    <mergeCell ref="F7:R7"/>
    <mergeCell ref="F8:I8"/>
    <mergeCell ref="J8:M8"/>
    <mergeCell ref="N8:Q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26"/>
  <sheetViews>
    <sheetView showGridLines="0" zoomScale="90" zoomScaleNormal="90" workbookViewId="0">
      <selection activeCell="R34" sqref="R34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4" width="9.28515625" customWidth="1"/>
  </cols>
  <sheetData>
    <row r="1" spans="1:34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.75" customHeight="1" x14ac:dyDescent="0.25">
      <c r="A2" s="3"/>
      <c r="B2" s="7"/>
      <c r="C2" s="8"/>
      <c r="D2" s="9"/>
      <c r="E2" s="56" t="s">
        <v>43</v>
      </c>
      <c r="F2" s="74" t="s">
        <v>1</v>
      </c>
      <c r="G2" s="19"/>
      <c r="H2" s="10"/>
      <c r="I2" s="22"/>
      <c r="J2" s="11"/>
      <c r="K2" s="10"/>
      <c r="L2" s="10"/>
      <c r="M2" s="166" t="s">
        <v>72</v>
      </c>
      <c r="N2" s="167"/>
      <c r="O2" s="167"/>
      <c r="P2" s="167"/>
      <c r="Q2" s="167"/>
      <c r="R2" s="167"/>
      <c r="S2" s="167"/>
      <c r="T2" s="167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3"/>
    </row>
    <row r="3" spans="1:34" s="6" customFormat="1" ht="15.75" customHeight="1" x14ac:dyDescent="0.25">
      <c r="A3" s="3"/>
      <c r="B3" s="12"/>
      <c r="C3" s="13"/>
      <c r="D3" s="53"/>
      <c r="E3" s="57" t="s">
        <v>3</v>
      </c>
      <c r="F3" s="75" t="s">
        <v>73</v>
      </c>
      <c r="G3" s="20"/>
      <c r="J3" s="14"/>
      <c r="M3" s="168"/>
      <c r="N3" s="168"/>
      <c r="O3" s="168"/>
      <c r="P3" s="168"/>
      <c r="Q3" s="168"/>
      <c r="R3" s="168"/>
      <c r="S3" s="168"/>
      <c r="T3" s="168"/>
      <c r="AG3" s="26"/>
      <c r="AH3" s="3"/>
    </row>
    <row r="4" spans="1:34" s="6" customFormat="1" ht="15.75" customHeight="1" x14ac:dyDescent="0.2">
      <c r="A4" s="3"/>
      <c r="B4" s="16"/>
      <c r="C4" s="17"/>
      <c r="D4" s="18"/>
      <c r="E4" s="57" t="s">
        <v>5</v>
      </c>
      <c r="F4" s="76" t="s">
        <v>74</v>
      </c>
      <c r="G4" s="21"/>
      <c r="H4" s="15"/>
      <c r="I4" s="15"/>
      <c r="J4" s="23"/>
      <c r="K4" s="15"/>
      <c r="L4" s="15"/>
      <c r="M4" s="168"/>
      <c r="N4" s="168"/>
      <c r="O4" s="168"/>
      <c r="P4" s="168"/>
      <c r="Q4" s="168"/>
      <c r="R4" s="168"/>
      <c r="S4" s="168"/>
      <c r="T4" s="168"/>
      <c r="AG4" s="26"/>
      <c r="AH4" s="3"/>
    </row>
    <row r="5" spans="1:34" s="6" customFormat="1" ht="21.75" customHeight="1" thickBot="1" x14ac:dyDescent="0.4">
      <c r="A5" s="3"/>
      <c r="B5" s="59"/>
      <c r="C5" s="32"/>
      <c r="D5" s="32"/>
      <c r="E5" s="41"/>
      <c r="F5" s="41"/>
      <c r="G5" s="41"/>
      <c r="H5" s="41"/>
      <c r="I5" s="32"/>
      <c r="J5" s="32"/>
      <c r="K5" s="32"/>
      <c r="L5" s="32"/>
      <c r="M5" s="169"/>
      <c r="N5" s="169"/>
      <c r="O5" s="169"/>
      <c r="P5" s="169"/>
      <c r="Q5" s="169"/>
      <c r="R5" s="169"/>
      <c r="S5" s="169"/>
      <c r="T5" s="169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 x14ac:dyDescent="0.2">
      <c r="A7" s="3"/>
      <c r="B7" s="192" t="s">
        <v>75</v>
      </c>
      <c r="C7" s="193"/>
      <c r="D7" s="193"/>
      <c r="E7" s="196" t="str">
        <f>+'CARACTERIZACION INDICADOR'!B8</f>
        <v>Planta provista</v>
      </c>
      <c r="F7" s="196"/>
      <c r="G7" s="196"/>
      <c r="H7" s="196"/>
      <c r="I7" s="196"/>
      <c r="J7" s="196"/>
      <c r="K7" s="196"/>
      <c r="L7" s="197"/>
      <c r="M7" s="170" t="s">
        <v>76</v>
      </c>
      <c r="N7" s="171"/>
      <c r="O7" s="171"/>
      <c r="P7" s="171"/>
      <c r="Q7" s="171"/>
      <c r="R7" s="171"/>
      <c r="S7" s="172"/>
      <c r="T7" s="170" t="s">
        <v>76</v>
      </c>
      <c r="U7" s="171"/>
      <c r="V7" s="171"/>
      <c r="W7" s="171"/>
      <c r="X7" s="171"/>
      <c r="Y7" s="171"/>
      <c r="Z7" s="172"/>
      <c r="AA7" s="170" t="s">
        <v>76</v>
      </c>
      <c r="AB7" s="171"/>
      <c r="AC7" s="171"/>
      <c r="AD7" s="171"/>
      <c r="AE7" s="171"/>
      <c r="AF7" s="171"/>
      <c r="AG7" s="172"/>
      <c r="AH7" s="3"/>
    </row>
    <row r="8" spans="1:34" ht="13.5" customHeight="1" thickBot="1" x14ac:dyDescent="0.25">
      <c r="A8" s="3"/>
      <c r="B8" s="194"/>
      <c r="C8" s="195"/>
      <c r="D8" s="195"/>
      <c r="E8" s="198"/>
      <c r="F8" s="198"/>
      <c r="G8" s="198"/>
      <c r="H8" s="198"/>
      <c r="I8" s="198"/>
      <c r="J8" s="198"/>
      <c r="K8" s="198"/>
      <c r="L8" s="199"/>
      <c r="M8" s="173" t="s">
        <v>77</v>
      </c>
      <c r="N8" s="174"/>
      <c r="O8" s="174"/>
      <c r="P8" s="174"/>
      <c r="Q8" s="174"/>
      <c r="R8" s="174"/>
      <c r="S8" s="175"/>
      <c r="T8" s="173" t="s">
        <v>78</v>
      </c>
      <c r="U8" s="174"/>
      <c r="V8" s="174"/>
      <c r="W8" s="174"/>
      <c r="X8" s="174"/>
      <c r="Y8" s="174"/>
      <c r="Z8" s="175"/>
      <c r="AA8" s="173" t="s">
        <v>79</v>
      </c>
      <c r="AB8" s="174"/>
      <c r="AC8" s="174"/>
      <c r="AD8" s="174"/>
      <c r="AE8" s="174"/>
      <c r="AF8" s="174"/>
      <c r="AG8" s="175"/>
      <c r="AH8" s="3"/>
    </row>
    <row r="9" spans="1:34" ht="18" customHeight="1" x14ac:dyDescent="0.2">
      <c r="A9" s="3"/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180" t="s">
        <v>171</v>
      </c>
      <c r="N9" s="181"/>
      <c r="O9" s="181"/>
      <c r="P9" s="181"/>
      <c r="Q9" s="181"/>
      <c r="R9" s="181"/>
      <c r="S9" s="182"/>
      <c r="T9" s="180" t="s">
        <v>172</v>
      </c>
      <c r="U9" s="181"/>
      <c r="V9" s="181"/>
      <c r="W9" s="181"/>
      <c r="X9" s="181"/>
      <c r="Y9" s="181"/>
      <c r="Z9" s="182"/>
      <c r="AA9" s="189"/>
      <c r="AB9" s="189"/>
      <c r="AC9" s="189"/>
      <c r="AD9" s="189"/>
      <c r="AE9" s="189"/>
      <c r="AF9" s="189"/>
      <c r="AG9" s="189"/>
      <c r="AH9" s="3"/>
    </row>
    <row r="10" spans="1:34" ht="18" customHeight="1" x14ac:dyDescent="0.2">
      <c r="A10" s="3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2"/>
      <c r="M10" s="183"/>
      <c r="N10" s="184"/>
      <c r="O10" s="184"/>
      <c r="P10" s="184"/>
      <c r="Q10" s="184"/>
      <c r="R10" s="184"/>
      <c r="S10" s="185"/>
      <c r="T10" s="183"/>
      <c r="U10" s="184"/>
      <c r="V10" s="184"/>
      <c r="W10" s="184"/>
      <c r="X10" s="184"/>
      <c r="Y10" s="184"/>
      <c r="Z10" s="185"/>
      <c r="AA10" s="190"/>
      <c r="AB10" s="190"/>
      <c r="AC10" s="190"/>
      <c r="AD10" s="190"/>
      <c r="AE10" s="190"/>
      <c r="AF10" s="190"/>
      <c r="AG10" s="190"/>
      <c r="AH10" s="3"/>
    </row>
    <row r="11" spans="1:34" ht="18" customHeight="1" x14ac:dyDescent="0.2">
      <c r="A11" s="3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83"/>
      <c r="N11" s="184"/>
      <c r="O11" s="184"/>
      <c r="P11" s="184"/>
      <c r="Q11" s="184"/>
      <c r="R11" s="184"/>
      <c r="S11" s="185"/>
      <c r="T11" s="183"/>
      <c r="U11" s="184"/>
      <c r="V11" s="184"/>
      <c r="W11" s="184"/>
      <c r="X11" s="184"/>
      <c r="Y11" s="184"/>
      <c r="Z11" s="185"/>
      <c r="AA11" s="190"/>
      <c r="AB11" s="190"/>
      <c r="AC11" s="190"/>
      <c r="AD11" s="190"/>
      <c r="AE11" s="190"/>
      <c r="AF11" s="190"/>
      <c r="AG11" s="190"/>
      <c r="AH11" s="3"/>
    </row>
    <row r="12" spans="1:34" ht="18" customHeight="1" x14ac:dyDescent="0.2">
      <c r="A12" s="3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183"/>
      <c r="N12" s="184"/>
      <c r="O12" s="184"/>
      <c r="P12" s="184"/>
      <c r="Q12" s="184"/>
      <c r="R12" s="184"/>
      <c r="S12" s="185"/>
      <c r="T12" s="183"/>
      <c r="U12" s="184"/>
      <c r="V12" s="184"/>
      <c r="W12" s="184"/>
      <c r="X12" s="184"/>
      <c r="Y12" s="184"/>
      <c r="Z12" s="185"/>
      <c r="AA12" s="190"/>
      <c r="AB12" s="190"/>
      <c r="AC12" s="190"/>
      <c r="AD12" s="190"/>
      <c r="AE12" s="190"/>
      <c r="AF12" s="190"/>
      <c r="AG12" s="190"/>
      <c r="AH12" s="3"/>
    </row>
    <row r="13" spans="1:34" ht="18" customHeight="1" x14ac:dyDescent="0.2">
      <c r="A13" s="3"/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183"/>
      <c r="N13" s="184"/>
      <c r="O13" s="184"/>
      <c r="P13" s="184"/>
      <c r="Q13" s="184"/>
      <c r="R13" s="184"/>
      <c r="S13" s="185"/>
      <c r="T13" s="183"/>
      <c r="U13" s="184"/>
      <c r="V13" s="184"/>
      <c r="W13" s="184"/>
      <c r="X13" s="184"/>
      <c r="Y13" s="184"/>
      <c r="Z13" s="185"/>
      <c r="AA13" s="190"/>
      <c r="AB13" s="190"/>
      <c r="AC13" s="190"/>
      <c r="AD13" s="190"/>
      <c r="AE13" s="190"/>
      <c r="AF13" s="190"/>
      <c r="AG13" s="190"/>
      <c r="AH13" s="3"/>
    </row>
    <row r="14" spans="1:34" ht="18" customHeight="1" x14ac:dyDescent="0.2">
      <c r="A14" s="3"/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183"/>
      <c r="N14" s="184"/>
      <c r="O14" s="184"/>
      <c r="P14" s="184"/>
      <c r="Q14" s="184"/>
      <c r="R14" s="184"/>
      <c r="S14" s="185"/>
      <c r="T14" s="183"/>
      <c r="U14" s="184"/>
      <c r="V14" s="184"/>
      <c r="W14" s="184"/>
      <c r="X14" s="184"/>
      <c r="Y14" s="184"/>
      <c r="Z14" s="185"/>
      <c r="AA14" s="190"/>
      <c r="AB14" s="190"/>
      <c r="AC14" s="190"/>
      <c r="AD14" s="190"/>
      <c r="AE14" s="190"/>
      <c r="AF14" s="190"/>
      <c r="AG14" s="190"/>
      <c r="AH14" s="3"/>
    </row>
    <row r="15" spans="1:34" ht="18" customHeight="1" x14ac:dyDescent="0.2">
      <c r="A15" s="3"/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183"/>
      <c r="N15" s="184"/>
      <c r="O15" s="184"/>
      <c r="P15" s="184"/>
      <c r="Q15" s="184"/>
      <c r="R15" s="184"/>
      <c r="S15" s="185"/>
      <c r="T15" s="183"/>
      <c r="U15" s="184"/>
      <c r="V15" s="184"/>
      <c r="W15" s="184"/>
      <c r="X15" s="184"/>
      <c r="Y15" s="184"/>
      <c r="Z15" s="185"/>
      <c r="AA15" s="190"/>
      <c r="AB15" s="190"/>
      <c r="AC15" s="190"/>
      <c r="AD15" s="190"/>
      <c r="AE15" s="190"/>
      <c r="AF15" s="190"/>
      <c r="AG15" s="190"/>
      <c r="AH15" s="3"/>
    </row>
    <row r="16" spans="1:34" ht="18" customHeight="1" x14ac:dyDescent="0.2">
      <c r="A16" s="3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183"/>
      <c r="N16" s="184"/>
      <c r="O16" s="184"/>
      <c r="P16" s="184"/>
      <c r="Q16" s="184"/>
      <c r="R16" s="184"/>
      <c r="S16" s="185"/>
      <c r="T16" s="183"/>
      <c r="U16" s="184"/>
      <c r="V16" s="184"/>
      <c r="W16" s="184"/>
      <c r="X16" s="184"/>
      <c r="Y16" s="184"/>
      <c r="Z16" s="185"/>
      <c r="AA16" s="190"/>
      <c r="AB16" s="190"/>
      <c r="AC16" s="190"/>
      <c r="AD16" s="190"/>
      <c r="AE16" s="190"/>
      <c r="AF16" s="190"/>
      <c r="AG16" s="190"/>
      <c r="AH16" s="3"/>
    </row>
    <row r="17" spans="1:34" ht="18" customHeight="1" x14ac:dyDescent="0.2">
      <c r="A17" s="3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183"/>
      <c r="N17" s="184"/>
      <c r="O17" s="184"/>
      <c r="P17" s="184"/>
      <c r="Q17" s="184"/>
      <c r="R17" s="184"/>
      <c r="S17" s="185"/>
      <c r="T17" s="183"/>
      <c r="U17" s="184"/>
      <c r="V17" s="184"/>
      <c r="W17" s="184"/>
      <c r="X17" s="184"/>
      <c r="Y17" s="184"/>
      <c r="Z17" s="185"/>
      <c r="AA17" s="190"/>
      <c r="AB17" s="190"/>
      <c r="AC17" s="190"/>
      <c r="AD17" s="190"/>
      <c r="AE17" s="190"/>
      <c r="AF17" s="190"/>
      <c r="AG17" s="190"/>
      <c r="AH17" s="3"/>
    </row>
    <row r="18" spans="1:34" ht="18" customHeight="1" x14ac:dyDescent="0.2">
      <c r="A18" s="3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183"/>
      <c r="N18" s="184"/>
      <c r="O18" s="184"/>
      <c r="P18" s="184"/>
      <c r="Q18" s="184"/>
      <c r="R18" s="184"/>
      <c r="S18" s="185"/>
      <c r="T18" s="183"/>
      <c r="U18" s="184"/>
      <c r="V18" s="184"/>
      <c r="W18" s="184"/>
      <c r="X18" s="184"/>
      <c r="Y18" s="184"/>
      <c r="Z18" s="185"/>
      <c r="AA18" s="190"/>
      <c r="AB18" s="190"/>
      <c r="AC18" s="190"/>
      <c r="AD18" s="190"/>
      <c r="AE18" s="190"/>
      <c r="AF18" s="190"/>
      <c r="AG18" s="190"/>
      <c r="AH18" s="3"/>
    </row>
    <row r="19" spans="1:34" ht="18" customHeight="1" x14ac:dyDescent="0.2">
      <c r="A19" s="3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186"/>
      <c r="N19" s="187"/>
      <c r="O19" s="187"/>
      <c r="P19" s="187"/>
      <c r="Q19" s="187"/>
      <c r="R19" s="187"/>
      <c r="S19" s="188"/>
      <c r="T19" s="186"/>
      <c r="U19" s="187"/>
      <c r="V19" s="187"/>
      <c r="W19" s="187"/>
      <c r="X19" s="187"/>
      <c r="Y19" s="187"/>
      <c r="Z19" s="188"/>
      <c r="AA19" s="190"/>
      <c r="AB19" s="190"/>
      <c r="AC19" s="190"/>
      <c r="AD19" s="190"/>
      <c r="AE19" s="190"/>
      <c r="AF19" s="190"/>
      <c r="AG19" s="190"/>
      <c r="AH19" s="3"/>
    </row>
    <row r="20" spans="1:34" s="1" customFormat="1" ht="18" customHeight="1" x14ac:dyDescent="0.2">
      <c r="A20" s="3"/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91" t="s">
        <v>80</v>
      </c>
      <c r="N20" s="191"/>
      <c r="O20" s="191"/>
      <c r="P20" s="191"/>
      <c r="Q20" s="191"/>
      <c r="R20" s="191"/>
      <c r="S20" s="191"/>
      <c r="T20" s="191" t="s">
        <v>80</v>
      </c>
      <c r="U20" s="191"/>
      <c r="V20" s="191"/>
      <c r="W20" s="191"/>
      <c r="X20" s="191"/>
      <c r="Y20" s="191"/>
      <c r="Z20" s="191"/>
      <c r="AA20" s="191" t="s">
        <v>80</v>
      </c>
      <c r="AB20" s="191"/>
      <c r="AC20" s="191"/>
      <c r="AD20" s="191"/>
      <c r="AE20" s="191"/>
      <c r="AF20" s="191"/>
      <c r="AG20" s="191"/>
      <c r="AH20" s="3"/>
    </row>
    <row r="21" spans="1:34" s="1" customFormat="1" ht="18" customHeight="1" x14ac:dyDescent="0.2">
      <c r="A21" s="3"/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165"/>
      <c r="N21" s="165"/>
      <c r="O21" s="165"/>
      <c r="P21" s="165"/>
      <c r="Q21" s="165"/>
      <c r="R21" s="176" t="s">
        <v>81</v>
      </c>
      <c r="S21" s="177"/>
      <c r="T21" s="165"/>
      <c r="U21" s="165"/>
      <c r="V21" s="165"/>
      <c r="W21" s="165"/>
      <c r="X21" s="165"/>
      <c r="Y21" s="176" t="s">
        <v>81</v>
      </c>
      <c r="Z21" s="177"/>
      <c r="AA21" s="165"/>
      <c r="AB21" s="165"/>
      <c r="AC21" s="165"/>
      <c r="AD21" s="165"/>
      <c r="AE21" s="165"/>
      <c r="AF21" s="176" t="s">
        <v>81</v>
      </c>
      <c r="AG21" s="177"/>
      <c r="AH21" s="3"/>
    </row>
    <row r="22" spans="1:34" s="1" customFormat="1" ht="18" customHeight="1" x14ac:dyDescent="0.2">
      <c r="A22" s="3"/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2"/>
      <c r="M22" s="165"/>
      <c r="N22" s="165"/>
      <c r="O22" s="165"/>
      <c r="P22" s="165"/>
      <c r="Q22" s="165"/>
      <c r="R22" s="178"/>
      <c r="S22" s="179"/>
      <c r="T22" s="165"/>
      <c r="U22" s="165"/>
      <c r="V22" s="165"/>
      <c r="W22" s="165"/>
      <c r="X22" s="165"/>
      <c r="Y22" s="178"/>
      <c r="Z22" s="179"/>
      <c r="AA22" s="165"/>
      <c r="AB22" s="165"/>
      <c r="AC22" s="165"/>
      <c r="AD22" s="165"/>
      <c r="AE22" s="165"/>
      <c r="AF22" s="178"/>
      <c r="AG22" s="179"/>
      <c r="AH22" s="3"/>
    </row>
    <row r="23" spans="1:34" ht="18" customHeight="1" x14ac:dyDescent="0.2">
      <c r="A23" s="3"/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2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3"/>
    </row>
    <row r="24" spans="1:34" ht="18" customHeight="1" x14ac:dyDescent="0.2">
      <c r="A24" s="3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2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3"/>
    </row>
    <row r="25" spans="1:34" ht="18" customHeight="1" x14ac:dyDescent="0.2">
      <c r="A25" s="3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3"/>
    </row>
    <row r="26" spans="1:34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</sheetData>
  <mergeCells count="25">
    <mergeCell ref="B7:D8"/>
    <mergeCell ref="E7:L8"/>
    <mergeCell ref="M7:S7"/>
    <mergeCell ref="T7:Z7"/>
    <mergeCell ref="R21:S22"/>
    <mergeCell ref="T21:X25"/>
    <mergeCell ref="Y21:Z22"/>
    <mergeCell ref="B9:L25"/>
    <mergeCell ref="M21:Q25"/>
    <mergeCell ref="AA21:AE25"/>
    <mergeCell ref="M2:T5"/>
    <mergeCell ref="AA7:AG7"/>
    <mergeCell ref="M8:S8"/>
    <mergeCell ref="T8:Z8"/>
    <mergeCell ref="AA8:AG8"/>
    <mergeCell ref="AF21:AG22"/>
    <mergeCell ref="R23:S25"/>
    <mergeCell ref="Y23:Z25"/>
    <mergeCell ref="AF23:AG25"/>
    <mergeCell ref="M9:S19"/>
    <mergeCell ref="T9:Z19"/>
    <mergeCell ref="AA9:AG19"/>
    <mergeCell ref="M20:S20"/>
    <mergeCell ref="T20:Z20"/>
    <mergeCell ref="AA20:AG20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Y22"/>
  <sheetViews>
    <sheetView topLeftCell="C1" workbookViewId="0">
      <selection activeCell="E1" sqref="E1"/>
    </sheetView>
  </sheetViews>
  <sheetFormatPr baseColWidth="10" defaultColWidth="11.42578125" defaultRowHeight="12.75" x14ac:dyDescent="0.2"/>
  <cols>
    <col min="1" max="1" width="25.85546875" customWidth="1"/>
    <col min="2" max="2" width="13.42578125" style="60" customWidth="1"/>
    <col min="3" max="20" width="9.140625" style="60" customWidth="1"/>
  </cols>
  <sheetData>
    <row r="1" spans="1:25" x14ac:dyDescent="0.2">
      <c r="A1" s="61" t="s">
        <v>82</v>
      </c>
      <c r="B1" s="67" t="s">
        <v>83</v>
      </c>
      <c r="C1" s="67" t="s">
        <v>84</v>
      </c>
      <c r="D1" s="67" t="s">
        <v>85</v>
      </c>
      <c r="E1" s="67" t="s">
        <v>86</v>
      </c>
      <c r="F1" s="67" t="s">
        <v>87</v>
      </c>
      <c r="G1" s="67" t="s">
        <v>88</v>
      </c>
      <c r="H1" s="67" t="s">
        <v>89</v>
      </c>
      <c r="I1" s="67" t="s">
        <v>90</v>
      </c>
      <c r="J1" s="67" t="s">
        <v>91</v>
      </c>
      <c r="K1" s="67" t="s">
        <v>92</v>
      </c>
      <c r="L1" s="67" t="s">
        <v>93</v>
      </c>
      <c r="M1" s="67" t="s">
        <v>94</v>
      </c>
      <c r="N1" s="67" t="s">
        <v>95</v>
      </c>
      <c r="O1" s="67" t="s">
        <v>96</v>
      </c>
      <c r="P1" s="67" t="s">
        <v>97</v>
      </c>
      <c r="Q1" s="67" t="s">
        <v>98</v>
      </c>
      <c r="R1" s="67" t="s">
        <v>99</v>
      </c>
      <c r="S1" s="67" t="s">
        <v>100</v>
      </c>
      <c r="T1" s="67" t="s">
        <v>101</v>
      </c>
    </row>
    <row r="2" spans="1:25" x14ac:dyDescent="0.2">
      <c r="A2" s="67" t="s">
        <v>83</v>
      </c>
      <c r="B2" s="69" t="s">
        <v>102</v>
      </c>
      <c r="C2" s="69" t="s">
        <v>103</v>
      </c>
      <c r="D2" s="63" t="s">
        <v>104</v>
      </c>
      <c r="E2" s="63" t="s">
        <v>105</v>
      </c>
      <c r="F2" s="63" t="s">
        <v>106</v>
      </c>
      <c r="G2" s="63" t="s">
        <v>107</v>
      </c>
      <c r="H2" s="63" t="s">
        <v>108</v>
      </c>
      <c r="I2" s="63" t="s">
        <v>109</v>
      </c>
      <c r="J2" s="63" t="s">
        <v>110</v>
      </c>
      <c r="K2" s="63" t="s">
        <v>111</v>
      </c>
      <c r="L2" s="63" t="s">
        <v>112</v>
      </c>
      <c r="M2" s="63" t="s">
        <v>113</v>
      </c>
      <c r="N2" s="63" t="s">
        <v>114</v>
      </c>
      <c r="O2" s="63" t="s">
        <v>115</v>
      </c>
      <c r="P2" s="63" t="s">
        <v>116</v>
      </c>
      <c r="Q2" s="69" t="s">
        <v>117</v>
      </c>
      <c r="R2" s="63" t="s">
        <v>118</v>
      </c>
      <c r="S2" s="63" t="s">
        <v>119</v>
      </c>
      <c r="T2" s="69" t="s">
        <v>120</v>
      </c>
      <c r="U2" s="65" t="s">
        <v>121</v>
      </c>
    </row>
    <row r="3" spans="1:25" x14ac:dyDescent="0.2">
      <c r="A3" s="67" t="s">
        <v>84</v>
      </c>
      <c r="B3" s="62"/>
      <c r="C3" s="69" t="s">
        <v>122</v>
      </c>
      <c r="D3" s="63" t="s">
        <v>123</v>
      </c>
      <c r="E3" s="63" t="s">
        <v>124</v>
      </c>
      <c r="F3" s="63" t="s">
        <v>125</v>
      </c>
      <c r="G3" s="64"/>
      <c r="H3" s="63" t="s">
        <v>126</v>
      </c>
      <c r="I3" s="63" t="s">
        <v>127</v>
      </c>
      <c r="J3" s="64"/>
      <c r="K3" s="63" t="s">
        <v>128</v>
      </c>
      <c r="L3" s="63" t="s">
        <v>129</v>
      </c>
      <c r="M3" s="63" t="s">
        <v>130</v>
      </c>
      <c r="N3" s="63" t="s">
        <v>131</v>
      </c>
      <c r="O3" s="63" t="s">
        <v>132</v>
      </c>
      <c r="P3" s="63" t="s">
        <v>133</v>
      </c>
      <c r="Q3" s="69" t="s">
        <v>134</v>
      </c>
      <c r="R3" s="63" t="s">
        <v>135</v>
      </c>
      <c r="S3" s="63" t="s">
        <v>136</v>
      </c>
      <c r="T3" s="63"/>
    </row>
    <row r="4" spans="1:25" x14ac:dyDescent="0.2">
      <c r="A4" s="67" t="s">
        <v>85</v>
      </c>
      <c r="B4" s="62"/>
      <c r="C4" s="69" t="s">
        <v>137</v>
      </c>
      <c r="D4" s="63" t="s">
        <v>138</v>
      </c>
      <c r="E4" s="64" t="s">
        <v>139</v>
      </c>
      <c r="F4" s="63" t="s">
        <v>140</v>
      </c>
      <c r="G4" s="64"/>
      <c r="H4" s="63" t="s">
        <v>141</v>
      </c>
      <c r="I4" s="63" t="s">
        <v>142</v>
      </c>
      <c r="J4" s="64"/>
      <c r="K4" s="63"/>
      <c r="L4" s="63" t="s">
        <v>143</v>
      </c>
      <c r="M4" s="63" t="s">
        <v>144</v>
      </c>
      <c r="N4" s="63" t="s">
        <v>145</v>
      </c>
      <c r="O4" s="63" t="s">
        <v>146</v>
      </c>
      <c r="P4" s="63" t="s">
        <v>147</v>
      </c>
      <c r="Q4" s="69" t="s">
        <v>148</v>
      </c>
      <c r="R4" s="64"/>
      <c r="S4" s="63" t="s">
        <v>149</v>
      </c>
      <c r="T4" s="63"/>
    </row>
    <row r="5" spans="1:25" x14ac:dyDescent="0.2">
      <c r="A5" s="67" t="s">
        <v>86</v>
      </c>
      <c r="B5" s="62"/>
      <c r="C5" s="69" t="s">
        <v>150</v>
      </c>
      <c r="D5" s="64"/>
      <c r="E5" s="64"/>
      <c r="F5" s="63" t="s">
        <v>151</v>
      </c>
      <c r="G5" s="64"/>
      <c r="H5" s="64"/>
      <c r="I5" s="63" t="s">
        <v>152</v>
      </c>
      <c r="J5" s="64"/>
      <c r="K5" s="64"/>
      <c r="L5" s="64"/>
      <c r="M5" s="63" t="s">
        <v>153</v>
      </c>
      <c r="N5" s="63" t="s">
        <v>154</v>
      </c>
      <c r="O5" s="63" t="s">
        <v>155</v>
      </c>
      <c r="P5" s="63" t="s">
        <v>156</v>
      </c>
      <c r="Q5" s="63"/>
      <c r="R5" s="64"/>
      <c r="S5" s="63" t="s">
        <v>157</v>
      </c>
      <c r="T5" s="63"/>
    </row>
    <row r="6" spans="1:25" x14ac:dyDescent="0.2">
      <c r="A6" s="67" t="s">
        <v>87</v>
      </c>
      <c r="B6" s="62"/>
      <c r="C6" s="69" t="s">
        <v>158</v>
      </c>
      <c r="D6" s="64"/>
      <c r="E6" s="64"/>
      <c r="F6" s="64"/>
      <c r="G6" s="64"/>
      <c r="H6" s="64"/>
      <c r="I6" s="63" t="s">
        <v>159</v>
      </c>
      <c r="J6" s="64"/>
      <c r="K6" s="64"/>
      <c r="L6" s="64"/>
      <c r="M6" s="63" t="s">
        <v>160</v>
      </c>
      <c r="N6" s="64"/>
      <c r="O6" s="63" t="s">
        <v>161</v>
      </c>
      <c r="P6" s="64"/>
      <c r="Q6" s="63"/>
      <c r="R6" s="64"/>
      <c r="S6" s="64"/>
      <c r="T6" s="64"/>
    </row>
    <row r="7" spans="1:25" x14ac:dyDescent="0.2">
      <c r="A7" s="67" t="s">
        <v>88</v>
      </c>
      <c r="B7" s="62"/>
      <c r="C7" s="69" t="s">
        <v>162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3" t="s">
        <v>163</v>
      </c>
      <c r="P7" s="64"/>
      <c r="Q7" s="64"/>
      <c r="R7" s="64"/>
      <c r="S7" s="64"/>
      <c r="T7" s="64"/>
    </row>
    <row r="8" spans="1:25" x14ac:dyDescent="0.2">
      <c r="A8" s="67" t="s">
        <v>89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3" t="s">
        <v>164</v>
      </c>
      <c r="P8" s="64"/>
      <c r="Q8" s="64"/>
      <c r="R8" s="64"/>
      <c r="S8" s="64"/>
      <c r="T8" s="64"/>
      <c r="W8" s="206"/>
      <c r="X8" s="206"/>
      <c r="Y8" s="206"/>
    </row>
    <row r="9" spans="1:25" x14ac:dyDescent="0.2">
      <c r="A9" s="67" t="s">
        <v>90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3" t="s">
        <v>165</v>
      </c>
      <c r="P9" s="64"/>
      <c r="Q9" s="64"/>
      <c r="R9" s="64"/>
      <c r="S9" s="64"/>
      <c r="T9" s="64"/>
    </row>
    <row r="10" spans="1:25" x14ac:dyDescent="0.2">
      <c r="A10" s="67" t="s">
        <v>91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3" t="s">
        <v>166</v>
      </c>
      <c r="P10" s="64"/>
      <c r="Q10" s="64"/>
      <c r="R10" s="64"/>
      <c r="S10" s="64"/>
      <c r="T10" s="64"/>
    </row>
    <row r="11" spans="1:25" x14ac:dyDescent="0.2">
      <c r="A11" s="67" t="s">
        <v>92</v>
      </c>
      <c r="B11" s="64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3" t="s">
        <v>167</v>
      </c>
      <c r="P11" s="64"/>
      <c r="Q11" s="64"/>
      <c r="R11" s="64"/>
      <c r="S11" s="64"/>
      <c r="T11" s="64"/>
    </row>
    <row r="12" spans="1:25" x14ac:dyDescent="0.2">
      <c r="A12" s="67" t="s">
        <v>93</v>
      </c>
      <c r="B12" s="64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3" t="s">
        <v>168</v>
      </c>
      <c r="P12" s="64"/>
      <c r="Q12" s="64"/>
      <c r="R12" s="64"/>
      <c r="S12" s="64"/>
      <c r="T12" s="64"/>
      <c r="V12" t="str">
        <f>IF('CARACTERIZACION INDICADOR'!F2="Administración del servicio público notarial",a,IF('CARACTERIZACION INDICADOR'!F2="Administración del servicio público registral",b,IF('CARACTERIZACION INDICADOR'!F2="Comunicación Estratégica",CC,IF('CARACTERIZACION INDICADOR'!F2="Control a sujetos objeto de supervisión",D,IF('CARACTERIZACION INDICADOR'!F2="Control de la Gestión Institucional",e,IF('CARACTERIZACION INDICADOR'!F2="Control Disciplinario Interno",lote, IF('CARACTERIZACION INDICADOR'!F2="Direccionamiento Estratégico y Planeación",j, IF('CARACTERIZACION INDICADOR'!F2="Gestión Administrativa",k, IF('CARACTERIZACION INDICADOR'!F2="Gestión Contractual",l, IF('CARACTERIZACION INDICADOR'!F2="Gestión de Tecnologías de la Información",m, IF('CARACTERIZACION INDICADOR'!F2="Gestión del Conocimiento Innovación, Desarrollo e Investigación I+D+I",n, IF('CARACTERIZACION INDICADOR'!F2=" Gestión del Talento Humano ",o, IF('CARACTERIZACION INDICADOR'!F2=" Gestión Documental ",p, IF('CARACTERIZACION INDICADOR'!F2=" Gestión Financiera ",q, IF('CARACTERIZACION INDICADOR'!F2="Gestión Financiera",s, IF('CARACTERIZACION INDICADOR'!F2=" Inspección a sujetos objeto de supervisión ",t, IF('CARACTERIZACION INDICADOR'!F2=" Relacionamiento con el Ciudadano ",u,IF('CARACTERIZACION INDICADOR'!F2=" Sistemas Integrados de Gestión ",v, IF('CARACTERIZACION INDICADOR'!F2=" Vigilancia a sujetos objeto de supervisión ",z,U2)))))))))))))))))))</f>
        <v>error</v>
      </c>
    </row>
    <row r="13" spans="1:25" x14ac:dyDescent="0.2">
      <c r="A13" s="67" t="s">
        <v>94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5" x14ac:dyDescent="0.2">
      <c r="A14" s="67" t="s">
        <v>95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5" x14ac:dyDescent="0.2">
      <c r="A15" s="67" t="s">
        <v>96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5" x14ac:dyDescent="0.2">
      <c r="A16" s="67" t="s">
        <v>97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x14ac:dyDescent="0.2">
      <c r="A17" s="67" t="s">
        <v>98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2">
      <c r="A18" s="67" t="s">
        <v>99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2">
      <c r="A19" s="67" t="s">
        <v>100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x14ac:dyDescent="0.2">
      <c r="A20" s="67" t="s">
        <v>101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2" spans="1:20" x14ac:dyDescent="0.2">
      <c r="B22" s="66"/>
    </row>
  </sheetData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21</vt:i4>
      </vt:variant>
    </vt:vector>
  </HeadingPairs>
  <TitlesOfParts>
    <vt:vector size="24" baseType="lpstr">
      <vt:lpstr>CARACTERIZACION INDICADOR</vt:lpstr>
      <vt:lpstr>REPORTE DE DATOS </vt:lpstr>
      <vt:lpstr>GRAFICOS ANALISIS</vt:lpstr>
      <vt:lpstr>Administracion.del.servicio.publico.notarial</vt:lpstr>
      <vt:lpstr>Administración.del.servicio.público.registral</vt:lpstr>
      <vt:lpstr>Atencion.y.Protección.al.Ciudadano</vt:lpstr>
      <vt:lpstr>Comunicación.Estratégica​</vt:lpstr>
      <vt:lpstr>Control.a.sujetos.objeto.de.supervisión</vt:lpstr>
      <vt:lpstr>Control.de.la.Gestión.Institucional</vt:lpstr>
      <vt:lpstr>Control.Disciplinario.Interno</vt:lpstr>
      <vt:lpstr>Direccionamiento.Estratégico.y.Planeación</vt:lpstr>
      <vt:lpstr>Gestión.Administrativa</vt:lpstr>
      <vt:lpstr>Gestión.Contractual</vt:lpstr>
      <vt:lpstr>Gestión.de.Tecnologías.de.la.Información</vt:lpstr>
      <vt:lpstr>Gestión.del.Conocimiento.Innovación.Desarrollo.e.Investigación</vt:lpstr>
      <vt:lpstr>Gestión.del.Talento.Humano</vt:lpstr>
      <vt:lpstr>Gestión.Documental</vt:lpstr>
      <vt:lpstr>Gestión.Financiera</vt:lpstr>
      <vt:lpstr>Gestión.Jurídica</vt:lpstr>
      <vt:lpstr>Inspección.a.sujetos.objeto.de.supervisión</vt:lpstr>
      <vt:lpstr>Macroproceso</vt:lpstr>
      <vt:lpstr>Selecc</vt:lpstr>
      <vt:lpstr>Sistemas.Integrados.de.Gestión​</vt:lpstr>
      <vt:lpstr>Vigilancia.a.sujetos.objeto.de.supervisión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Sandra Milena Gomez Narvaez</cp:lastModifiedBy>
  <cp:revision/>
  <dcterms:created xsi:type="dcterms:W3CDTF">2011-12-12T19:49:53Z</dcterms:created>
  <dcterms:modified xsi:type="dcterms:W3CDTF">2023-09-05T20:45:50Z</dcterms:modified>
  <cp:category/>
  <cp:contentStatus/>
</cp:coreProperties>
</file>