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435" tabRatio="621" firstSheet="2" activeTab="2"/>
  </bookViews>
  <sheets>
    <sheet name="CARACTERIZACIÓN INDICADOR" sheetId="2" r:id="rId1"/>
    <sheet name="REPORTE DE DATOS  (2)" sheetId="6" state="hidden" r:id="rId2"/>
    <sheet name="REPORTE DE DATOS " sheetId="3" r:id="rId3"/>
    <sheet name="GRAFICOS ANALISIS" sheetId="4" r:id="rId4"/>
    <sheet name="Hoja1" sheetId="7" r:id="rId5"/>
  </sheets>
  <definedNames>
    <definedName name="_xlnm._FilterDatabase" localSheetId="1">'REPORTE DE DATOS  (2)'!$B$8:$R$8</definedName>
    <definedName name="_xlnm._FilterDatabase">'REPORTE DE DATOS '!$B$8:$R$8</definedName>
    <definedName name="_xlnm.Print_Area" localSheetId="0">'CARACTERIZACIÓN INDICADOR'!$B$2:$N$8</definedName>
    <definedName name="_xlnm.Print_Area" localSheetId="3">'GRAFICOS ANALISIS'!$A$1:$AN$67</definedName>
    <definedName name="_xlnm.Print_Area" localSheetId="2">'REPORTE DE DATOS '!$B$1:$R$12</definedName>
    <definedName name="_xlnm.Print_Area" localSheetId="1">'REPORTE DE DATOS  (2)'!$B$1:$R$19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5" i="3" l="1"/>
  <c r="R18" i="3"/>
  <c r="R17" i="3"/>
  <c r="R14" i="3"/>
  <c r="R13" i="3"/>
  <c r="R10" i="3"/>
  <c r="R9" i="3"/>
  <c r="Q15" i="3"/>
  <c r="P15" i="3"/>
  <c r="O15" i="3"/>
  <c r="Q13" i="3"/>
  <c r="P13" i="3"/>
  <c r="O13" i="3"/>
  <c r="Q19" i="3"/>
  <c r="P19" i="3"/>
  <c r="O19" i="3"/>
  <c r="Q11" i="3"/>
  <c r="P11" i="3"/>
  <c r="O11" i="3"/>
  <c r="N11" i="3"/>
  <c r="M11" i="3"/>
  <c r="L11" i="3"/>
  <c r="N19" i="3"/>
  <c r="M19" i="3"/>
  <c r="L19" i="3"/>
  <c r="N15" i="3"/>
  <c r="L15" i="3"/>
  <c r="N13" i="3"/>
  <c r="M13" i="3"/>
  <c r="L13" i="3"/>
  <c r="K11" i="3"/>
  <c r="J11" i="3"/>
  <c r="I11" i="3"/>
  <c r="G15" i="7"/>
  <c r="G8" i="7"/>
  <c r="H14" i="7"/>
  <c r="H7" i="7"/>
  <c r="I15" i="3"/>
  <c r="K15" i="3"/>
  <c r="J15" i="3"/>
  <c r="K13" i="3"/>
  <c r="J13" i="3"/>
  <c r="I13" i="3"/>
  <c r="K19" i="3"/>
  <c r="J19" i="3"/>
  <c r="I19" i="3"/>
  <c r="G14" i="7"/>
  <c r="F14" i="7"/>
  <c r="G7" i="7"/>
  <c r="F7" i="7"/>
  <c r="F11" i="3"/>
  <c r="H11" i="3"/>
  <c r="G11" i="3"/>
  <c r="D15" i="7"/>
  <c r="E14" i="7"/>
  <c r="D13" i="7"/>
  <c r="C14" i="7"/>
  <c r="D8" i="7"/>
  <c r="E7" i="7"/>
  <c r="D6" i="7"/>
  <c r="C7" i="7"/>
  <c r="A16" i="7"/>
  <c r="H15" i="3"/>
  <c r="G15" i="3"/>
  <c r="F15" i="3"/>
  <c r="F13" i="3"/>
  <c r="H13" i="3"/>
  <c r="G13" i="3"/>
  <c r="H19" i="3"/>
  <c r="G19" i="3"/>
  <c r="F19" i="3"/>
  <c r="G13" i="6"/>
  <c r="G12" i="6"/>
  <c r="H13" i="6"/>
  <c r="H12" i="6"/>
  <c r="I13" i="6"/>
  <c r="J13" i="6"/>
  <c r="K13" i="6"/>
  <c r="L13" i="6"/>
  <c r="M13" i="6"/>
  <c r="N13" i="6"/>
  <c r="O13" i="6"/>
  <c r="P13" i="6"/>
  <c r="Q13" i="6"/>
  <c r="F13" i="6"/>
  <c r="F15" i="6"/>
  <c r="R13" i="6"/>
  <c r="F18" i="6"/>
  <c r="I18" i="6"/>
  <c r="J18" i="6"/>
  <c r="K18" i="6"/>
  <c r="R18" i="6"/>
  <c r="L18" i="6"/>
  <c r="M18" i="6"/>
  <c r="N18" i="6"/>
  <c r="O18" i="6"/>
  <c r="P18" i="6"/>
  <c r="Q18" i="6"/>
  <c r="R10" i="6"/>
  <c r="R9" i="6"/>
  <c r="R17" i="6"/>
  <c r="G16" i="6"/>
  <c r="H16" i="6"/>
  <c r="F16" i="6"/>
  <c r="R19" i="6"/>
  <c r="F14" i="6"/>
  <c r="G11" i="6"/>
  <c r="R11" i="6"/>
  <c r="H11" i="6"/>
  <c r="F11" i="6"/>
  <c r="H14" i="6"/>
  <c r="G14" i="6"/>
  <c r="H18" i="6"/>
  <c r="G18" i="6"/>
  <c r="G15" i="6"/>
  <c r="H15" i="6"/>
  <c r="F12" i="6"/>
  <c r="R12" i="6"/>
</calcChain>
</file>

<file path=xl/sharedStrings.xml><?xml version="1.0" encoding="utf-8"?>
<sst xmlns="http://schemas.openxmlformats.org/spreadsheetml/2006/main" count="255" uniqueCount="137">
  <si>
    <t>Macroproceso: Gestión Financiera</t>
  </si>
  <si>
    <t>Hoja de Vida de Indicadores</t>
  </si>
  <si>
    <t>Proceso: Recaudos</t>
  </si>
  <si>
    <t>Grupo de Trabajo : Tesoreria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</si>
  <si>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</si>
  <si>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</si>
  <si>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</si>
  <si>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</si>
  <si>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</si>
  <si>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</si>
  <si>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</si>
  <si>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</si>
  <si>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</si>
  <si>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</si>
  <si>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</si>
  <si>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</si>
  <si>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</si>
  <si>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GNFA- PO - 02 - IN - 01</t>
  </si>
  <si>
    <t>Porcentaje de oficinas que presentaron inconsistencias en los registros de  ingresos en el Siif Nación.</t>
  </si>
  <si>
    <t xml:space="preserve">
Realizar seguimiento a la efectividad de las acciones implementadas por la direcciones regionales para disminuir el número de oficinas que registran los ingresos inadecuadamente en el Siif Nación.</t>
  </si>
  <si>
    <t>%</t>
  </si>
  <si>
    <t>E3</t>
  </si>
  <si>
    <t>Cantidad de oficinas que presentaron inconsistencias en el registro de ingresos/ Total oficinas evaluadas</t>
  </si>
  <si>
    <t>Informe de evaluación de la gestión de ingresos.</t>
  </si>
  <si>
    <t>Mensual</t>
  </si>
  <si>
    <t>Trimestral</t>
  </si>
  <si>
    <t>Lineal</t>
  </si>
  <si>
    <t>Desc</t>
  </si>
  <si>
    <t>MP - GNFA- PO - 02 - IN - 02</t>
  </si>
  <si>
    <t>Variación del Recaudo por Venta de Bienes y Servicios.</t>
  </si>
  <si>
    <t>Realizar seguimiento a la variación del recaudo por venta de bienes y servicios frente al mismo periodo anterior.</t>
  </si>
  <si>
    <t>E1</t>
  </si>
  <si>
    <t>(Valor mensual año actual - Valor mensual año anterior)/  
Valor mensual año anterior</t>
  </si>
  <si>
    <t>Reporte SIIF Nación II</t>
  </si>
  <si>
    <t>Lineas</t>
  </si>
  <si>
    <t>9%+/-</t>
  </si>
  <si>
    <t xml:space="preserve">Asc </t>
  </si>
  <si>
    <t>MP - GNFA- PO - 02 - IN - 03</t>
  </si>
  <si>
    <t>Igresos recaudados</t>
  </si>
  <si>
    <t>Realizar seguimienot al Recaudo por venta de bienes y servicios</t>
  </si>
  <si>
    <t>Recaudo en el periodo/Recaudo Planeado a Recaudar</t>
  </si>
  <si>
    <t>Proyectó:</t>
  </si>
  <si>
    <t>Maria Francisca Guevara Jiménez</t>
  </si>
  <si>
    <t>Cargo: Coordinador Tesoreria</t>
  </si>
  <si>
    <t>Revisó:</t>
  </si>
  <si>
    <t>Aprobó:</t>
  </si>
  <si>
    <t>Alvaro de Fatima Gomez Trujillo</t>
  </si>
  <si>
    <t>Cargo: Director Administrativo y Financiero</t>
  </si>
  <si>
    <t>Eficiencia</t>
  </si>
  <si>
    <t>Descendente</t>
  </si>
  <si>
    <t>E2</t>
  </si>
  <si>
    <t>Eficacia</t>
  </si>
  <si>
    <t>Est</t>
  </si>
  <si>
    <t>Estable</t>
  </si>
  <si>
    <t>Efectividad</t>
  </si>
  <si>
    <t>Asc</t>
  </si>
  <si>
    <t>Ascendente</t>
  </si>
  <si>
    <t>Macroproceso:Gestión Financiera</t>
  </si>
  <si>
    <t>Reporte de Datos</t>
  </si>
  <si>
    <t>Proceso: Gestión Tesoreria</t>
  </si>
  <si>
    <t>No.</t>
  </si>
  <si>
    <t>NOMBRE</t>
  </si>
  <si>
    <t>FORMULA</t>
  </si>
  <si>
    <t>Variables</t>
  </si>
  <si>
    <t>Ene</t>
  </si>
  <si>
    <t>Feb</t>
  </si>
  <si>
    <t>Mar</t>
  </si>
  <si>
    <t>Abr</t>
  </si>
  <si>
    <t>May</t>
  </si>
  <si>
    <t>Jun</t>
  </si>
  <si>
    <t>Jul</t>
  </si>
  <si>
    <t>Ago</t>
  </si>
  <si>
    <t>Sep</t>
  </si>
  <si>
    <t>Oct</t>
  </si>
  <si>
    <t>Nov</t>
  </si>
  <si>
    <t>Dic</t>
  </si>
  <si>
    <t>Total</t>
  </si>
  <si>
    <t>(Valor mensual año actual - Valor mensual año anterior ) /                                                                        Valor mensual año anterior</t>
  </si>
  <si>
    <t>Recaudo Valor mensual año actual</t>
  </si>
  <si>
    <t xml:space="preserve"> </t>
  </si>
  <si>
    <t>Valor mensual año anterior (2018)</t>
  </si>
  <si>
    <t>variación absoluta real
año 2018  vs  2019</t>
  </si>
  <si>
    <t>variación absoluta Minhacienda  vs Real</t>
  </si>
  <si>
    <t>META DE LEY (MINHAC)</t>
  </si>
  <si>
    <t xml:space="preserve">  </t>
  </si>
  <si>
    <t>variación relativa real
año 2018  vs  2019</t>
  </si>
  <si>
    <t>variación relativa Minhacienda  vs Real</t>
  </si>
  <si>
    <t>Porcentaje de Cumplimiento del Plan Anual Mensualizado de Caja</t>
  </si>
  <si>
    <t>Valor mensual de pagos   /                                  Presupuesto asignado, distribuido en el PAC</t>
  </si>
  <si>
    <t>Valor mensual de pagos</t>
  </si>
  <si>
    <t>Meta de cumplimiento por mes , distribuido según PAC</t>
  </si>
  <si>
    <t>Valor de cumplimiento mensual</t>
  </si>
  <si>
    <t>META</t>
  </si>
  <si>
    <t>(Cantidad de oficinas que presentaron inconsistencias en el registro de ingresos/ Total oficinas evaluadas)</t>
  </si>
  <si>
    <t>Cantidad de oficinas que presentaron inconsistencias en el registro de ingresos</t>
  </si>
  <si>
    <t>Numero Oficinas evaluadas</t>
  </si>
  <si>
    <t>Indice</t>
  </si>
  <si>
    <t>Valor mensual año actual - Valor mensual año anterior</t>
  </si>
  <si>
    <t>Valor mensual año anterior (2020)</t>
  </si>
  <si>
    <t>Ingresos recaudados</t>
  </si>
  <si>
    <t>Valor Recaudado</t>
  </si>
  <si>
    <t>Valor a Recaudar</t>
  </si>
  <si>
    <t>Gráficos y Análisis</t>
  </si>
  <si>
    <t>NOMBRE DEL INDICADOR</t>
  </si>
  <si>
    <t>ANALISIS CUALITATIVO DE DATOS Y TENDENCIAS</t>
  </si>
  <si>
    <t>PRIMER TRIMESTRE</t>
  </si>
  <si>
    <t>SEGUNDO TRIMESTRE</t>
  </si>
  <si>
    <t>TERCER TRIMESTRE</t>
  </si>
  <si>
    <t>CUARTO TRIMESTRE</t>
  </si>
  <si>
    <t xml:space="preserve">De un total de 147 oficinas evaluadas durante el primer trimestre,  123 oficinas  presentaron inconsistencias en el momento del registro de sus ingresos, mientras  24  de ellas registraron de manera adecuada los ingresos recaudos por los periodos comprendidos, el promedio para el trimestre es de un 84% por debajo de lo  planteado que es un 10%. 			
						</t>
  </si>
  <si>
    <t xml:space="preserve">De acuerdo a un total de 143 Oficinas de Registro de Instrumentos Públicos, evaluadas el 85,33%, es decir 122 ORIPS, continúan presentando inconsistencias al momento de registrar de manera adecuada los ingresos en el aplicativo  Siif Nación, esta cifra determina que aun durante los tres periodos analizados ninguno alcanzo la meta propuesta del 10%. </t>
  </si>
  <si>
    <t xml:space="preserve">Durante el tercer trimestre fueron evaluadas 203 Oficinas de Registro de Instrumentos Públicos, de las cuales  188 ORIP, presentaron inconsistencias en el registro de sus ingresos, lo que refiere a un cumplimiento de la meta del 92,61%, sobre la meta planteada.  </t>
  </si>
  <si>
    <t xml:space="preserve">Para los periodos comprendidos al cuarto trimestre del 2021, se evaluaron 94 ORIP, de las cuales el 88,3 % de estas realizaron un inadecuado registro de sus ingresos, es decir 83 Oficinas de Registro de Instrumentos Públicos evaluadas, es decir durante el periodo no se alcanzo a la meta propuesta. </t>
  </si>
  <si>
    <t>ACCIONES PARA LA  MEJORA</t>
  </si>
  <si>
    <t xml:space="preserve">No.Formato Acción Correctiva-Preventiva </t>
  </si>
  <si>
    <t xml:space="preserve">Conforme a los resultados obtenidos del indicador, por concepto de  Variación del Recaudo por Venta de Bienes y Servicios, para el primer trimestre de la vigencia 2021, alcanzó una variación del 32% total del trimestre, teniendo un aumento por  cada periodo estando por encima de la meta planteada del 9%, esto gracias a la reactivación económica nacional. </t>
  </si>
  <si>
    <t>Conforme al promedio arrojado de los periodos (abril, mayo y junio), el cual se refiere al 168%, este resultado se encuentra por encima de la meta planteada mensual, por concepto de la Variación del Recaudo por Venta de Bienes y Servicios, esto debido a una efectiva atención en las Oficinas de Registro de Instrumentos Públicos.</t>
  </si>
  <si>
    <t xml:space="preserve">De acuerdo a los resultados obtenidos durante el tercer trimestre de la presente vigencia, permite evidenciar que durante los periodos evaluados, estos supero la meta propuesta del 9%,  con un cumplimiento en promedio del 53%,  lo anterior a la   Variación del Recaudo por Venta de Bienes y Servicios, esto gracias a una efectiva atención en las ORIP. </t>
  </si>
  <si>
    <t xml:space="preserve">Para los periodos evaluados (octubre, noviembre y diciembre), correspondientes al cuarto trimestre del 2021, permiten  evidenciar un cumplimento del 18% de los periodos evaluados, aunque para el periodo de octubre se incumplió en el alcance de meta (-20%), ya que durante el periodo algunas ORIP no prestaron el servicio por el cese de actividades (Paro), lo anterior por concepto de la Variación del Recaudo por Venta de Bienes y Servicios. 	</t>
  </si>
  <si>
    <t>Ingresos por recaudos</t>
  </si>
  <si>
    <t xml:space="preserve">La meta fue alcanzada por los tres periodos que conforman el trimestre evaluado, puesto se ha reactivado el servicio registral; el promedio de este trimestre se  refiere al 119%, por encima del 90% de la meta propuesta. 		</t>
  </si>
  <si>
    <t xml:space="preserve">El indicador de ingresos muestra que, durante los meses comprendidos al segundo trimestre, muestra un cumplimiento por encima de la meta propuesta del 90%, lo anterior gracias a la prestación de servicio de manera comprendida  y a los nuevos canales de recaudo.  </t>
  </si>
  <si>
    <t xml:space="preserve">Durante los periodos julio, agosto y septiembre, permite evidenciar un cumplimiento promedio del 131%, por encima del 90% planteado,  esto gracias a la  implementación de nuevos  canales de recaudo  y una efectiva prestación  del servicio. 						
						</t>
  </si>
  <si>
    <t xml:space="preserve">Para los periodos comprendidos al cuarto trimestre de 2021,  en referencia al recaudo de sus ingresos este como resultado del promedio realizado a los periodos, dio como resultado un cumplimiento del 136%, por encima de la meta planteada del 90%,  en el mes de octubre sufre un incumpliendo  de la meta dado que la Entidad se encontraba en cese de actividades. </t>
  </si>
  <si>
    <t>TOTAL</t>
  </si>
  <si>
    <t>ENERO</t>
  </si>
  <si>
    <t>FEBRERO</t>
  </si>
  <si>
    <t>MARZO</t>
  </si>
  <si>
    <t xml:space="preserve">ABRIL </t>
  </si>
  <si>
    <t xml:space="preserve">MAYO </t>
  </si>
  <si>
    <t>JUNIO</t>
  </si>
  <si>
    <t>CENTRO</t>
  </si>
  <si>
    <t>ORINOQUIA</t>
  </si>
  <si>
    <t>CARIBE</t>
  </si>
  <si>
    <t>PACIFICO</t>
  </si>
  <si>
    <t>ANDINA</t>
  </si>
  <si>
    <t xml:space="preserve">PACIFICO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</si>
</sst>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00"/>
    <numFmt numFmtId="166" formatCode="_-* #,##0.000_-;\-* #,##0.000_-;_-* &quot;-&quot;??_-;_-@_-"/>
    <numFmt numFmtId="167" formatCode="0.000%"/>
  </numFmts>
  <fonts count="22" x14ac:knownFonts="1">
    <font>
      <sz val="10"/>
      <name val="Arial"/>
      <family val="2"/>
    </font>
    <font>
      <sz val="10"/>
      <name val="Arial"/>
      <family val="2"/>
    </font>
    <font>
      <sz val="11"/>
      <color indexed="8"/>
      <name val="Calibri"/>
      <family val="2"/>
    </font>
    <font>
      <sz val="8"/>
      <name val="Arial"/>
      <family val="2"/>
    </font>
    <font>
      <b/>
      <sz val="10"/>
      <name val="Arial"/>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sz val="10"/>
      <name val="Calibri"/>
      <family val="2"/>
      <scheme val="minor"/>
    </font>
    <font>
      <b/>
      <i/>
      <sz val="18"/>
      <name val="Calibri"/>
      <family val="2"/>
      <scheme val="minor"/>
    </font>
    <font>
      <b/>
      <sz val="10"/>
      <color rgb="FFFF0000"/>
      <name val="Calibri"/>
      <family val="2"/>
      <scheme val="minor"/>
    </font>
    <font>
      <sz val="10"/>
      <color rgb="FF000000"/>
      <name val="Calibri"/>
      <family val="2"/>
    </font>
    <font>
      <b/>
      <sz val="12"/>
      <color theme="1"/>
      <name val="Calibri"/>
      <family val="2"/>
      <scheme val="minor"/>
    </font>
    <font>
      <b/>
      <i/>
      <sz val="1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
      <patternFill patternType="solid">
        <fgColor rgb="FFFFFF00"/>
        <bgColor indexed="64"/>
      </patternFill>
    </fill>
    <fill>
      <patternFill patternType="solid">
        <fgColor theme="6" tint="0.39997558519241921"/>
        <bgColor indexed="64"/>
      </patternFill>
    </fill>
    <fill>
      <patternFill patternType="solid">
        <fgColor theme="4"/>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s>
  <borders count="4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43"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285">
    <xf numFmtId="0" fontId="0" fillId="0" borderId="0" xfId="0">
      <alignment vertical="center"/>
    </xf>
    <xf numFmtId="0" fontId="5" fillId="0" borderId="0" xfId="0" applyFont="1">
      <alignment vertical="center"/>
    </xf>
    <xf numFmtId="2" fontId="5" fillId="0" borderId="0" xfId="0" applyNumberFormat="1" applyFont="1">
      <alignment vertical="center"/>
    </xf>
    <xf numFmtId="0" fontId="5" fillId="2" borderId="0" xfId="0" applyFont="1" applyFill="1">
      <alignment vertical="center"/>
    </xf>
    <xf numFmtId="0" fontId="6" fillId="3" borderId="1" xfId="0" applyFont="1" applyFill="1" applyBorder="1" applyAlignment="1">
      <alignment horizontal="center" vertical="center"/>
    </xf>
    <xf numFmtId="0" fontId="7" fillId="4" borderId="0" xfId="0" applyFont="1" applyFill="1" applyAlignment="1"/>
    <xf numFmtId="0" fontId="7" fillId="4" borderId="0" xfId="0" applyFont="1" applyFill="1" applyAlignment="1">
      <alignment wrapText="1"/>
    </xf>
    <xf numFmtId="0" fontId="7" fillId="4" borderId="0" xfId="0" applyFont="1" applyFill="1" applyAlignment="1">
      <alignment horizontal="left"/>
    </xf>
    <xf numFmtId="0" fontId="7" fillId="0" borderId="0" xfId="0" applyFont="1" applyAlignment="1"/>
    <xf numFmtId="0" fontId="5" fillId="2" borderId="2" xfId="0" applyFont="1" applyFill="1" applyBorder="1" applyAlignment="1"/>
    <xf numFmtId="0" fontId="5" fillId="2" borderId="3" xfId="0" applyFont="1" applyFill="1" applyBorder="1" applyAlignment="1">
      <alignment horizontal="center"/>
    </xf>
    <xf numFmtId="0" fontId="8" fillId="2" borderId="3" xfId="0" applyFont="1" applyFill="1" applyBorder="1">
      <alignment vertical="center"/>
    </xf>
    <xf numFmtId="0" fontId="7" fillId="2" borderId="3" xfId="0" applyFont="1" applyFill="1" applyBorder="1" applyAlignment="1"/>
    <xf numFmtId="0" fontId="7" fillId="0" borderId="3" xfId="0" applyFont="1" applyBorder="1" applyAlignment="1">
      <alignment horizontal="left"/>
    </xf>
    <xf numFmtId="0" fontId="9" fillId="2" borderId="4" xfId="0" applyFont="1" applyFill="1" applyBorder="1" applyAlignment="1"/>
    <xf numFmtId="0" fontId="5" fillId="2" borderId="5" xfId="0" applyFont="1" applyFill="1" applyBorder="1" applyAlignment="1">
      <alignment horizontal="left"/>
    </xf>
    <xf numFmtId="0" fontId="5"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6" xfId="0" applyFont="1" applyFill="1" applyBorder="1" applyAlignment="1">
      <alignment horizontal="left"/>
    </xf>
    <xf numFmtId="0" fontId="5" fillId="2" borderId="5" xfId="0" applyFont="1" applyFill="1" applyBorder="1" applyAlignment="1"/>
    <xf numFmtId="0" fontId="5" fillId="2" borderId="0" xfId="0" applyFont="1" applyFill="1" applyAlignment="1"/>
    <xf numFmtId="0" fontId="8" fillId="2" borderId="0" xfId="0" applyFont="1" applyFill="1">
      <alignment vertical="center"/>
    </xf>
    <xf numFmtId="0" fontId="7" fillId="2" borderId="0" xfId="0" applyFont="1" applyFill="1" applyAlignment="1">
      <alignment horizontal="left"/>
    </xf>
    <xf numFmtId="14" fontId="9" fillId="2" borderId="6" xfId="0" applyNumberFormat="1" applyFont="1" applyFill="1" applyBorder="1" applyAlignment="1">
      <alignment horizontal="left"/>
    </xf>
    <xf numFmtId="0" fontId="5" fillId="0" borderId="0" xfId="0" applyFont="1" applyAlignment="1">
      <alignment horizontal="left" vertical="center" wrapText="1"/>
    </xf>
    <xf numFmtId="0" fontId="8" fillId="2" borderId="3" xfId="0" applyFont="1" applyFill="1" applyBorder="1" applyAlignment="1">
      <alignment horizontal="left" vertical="center"/>
    </xf>
    <xf numFmtId="0" fontId="10" fillId="2" borderId="3" xfId="0" applyFont="1" applyFill="1" applyBorder="1" applyAlignment="1"/>
    <xf numFmtId="0" fontId="10" fillId="0" borderId="0" xfId="0" applyFont="1" applyAlignment="1"/>
    <xf numFmtId="0" fontId="10" fillId="2" borderId="0" xfId="0" applyFont="1" applyFill="1" applyAlignment="1"/>
    <xf numFmtId="0" fontId="7" fillId="2" borderId="3" xfId="0" applyFont="1" applyFill="1" applyBorder="1" applyAlignment="1">
      <alignment horizontal="left"/>
    </xf>
    <xf numFmtId="0" fontId="7" fillId="0" borderId="3" xfId="0" applyFont="1" applyBorder="1" applyAlignment="1"/>
    <xf numFmtId="0" fontId="7" fillId="0" borderId="4" xfId="0" applyFont="1" applyBorder="1" applyAlignment="1"/>
    <xf numFmtId="0" fontId="7" fillId="0" borderId="6" xfId="0" applyFont="1" applyBorder="1" applyAlignment="1"/>
    <xf numFmtId="0" fontId="7" fillId="0" borderId="7" xfId="0" applyFont="1" applyBorder="1" applyAlignment="1"/>
    <xf numFmtId="0" fontId="7" fillId="0" borderId="8" xfId="0" applyFont="1" applyBorder="1" applyAlignment="1"/>
    <xf numFmtId="0" fontId="11" fillId="0" borderId="9" xfId="0" applyFont="1" applyBorder="1" applyAlignment="1">
      <alignment horizontal="center" vertical="center" wrapText="1"/>
    </xf>
    <xf numFmtId="0" fontId="12" fillId="0" borderId="0" xfId="0" applyFont="1" applyAlignment="1"/>
    <xf numFmtId="0" fontId="13" fillId="0" borderId="0" xfId="0" applyFont="1" applyAlignment="1">
      <alignment horizontal="center"/>
    </xf>
    <xf numFmtId="0" fontId="8" fillId="0" borderId="0" xfId="0" applyFont="1" applyAlignment="1">
      <alignment horizontal="right" vertical="center"/>
    </xf>
    <xf numFmtId="0" fontId="5"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13" fillId="0" borderId="10" xfId="0" applyFont="1" applyBorder="1" applyAlignment="1"/>
    <xf numFmtId="0" fontId="14" fillId="0" borderId="0" xfId="0" applyFont="1" applyAlignment="1">
      <alignment horizontal="left"/>
    </xf>
    <xf numFmtId="0" fontId="14" fillId="2" borderId="3" xfId="0" applyFont="1" applyFill="1" applyBorder="1" applyAlignment="1"/>
    <xf numFmtId="0" fontId="14" fillId="0" borderId="0" xfId="0" applyFont="1" applyAlignment="1"/>
    <xf numFmtId="0" fontId="14" fillId="2" borderId="0" xfId="0" applyFont="1" applyFill="1" applyAlignment="1"/>
    <xf numFmtId="0" fontId="11" fillId="0" borderId="0" xfId="0" applyFont="1" applyAlignment="1">
      <alignment horizontal="center" vertical="center" wrapText="1"/>
    </xf>
    <xf numFmtId="0" fontId="5" fillId="0" borderId="9" xfId="0" applyFont="1" applyBorder="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14" fontId="7" fillId="2" borderId="0" xfId="0" applyNumberFormat="1" applyFont="1" applyFill="1" applyAlignment="1">
      <alignment horizontal="left"/>
    </xf>
    <xf numFmtId="0" fontId="12" fillId="0" borderId="0" xfId="0" applyFont="1" applyAlignment="1">
      <alignment horizontal="right"/>
    </xf>
    <xf numFmtId="0" fontId="5" fillId="0" borderId="11" xfId="0" applyFont="1" applyBorder="1" applyAlignment="1"/>
    <xf numFmtId="0" fontId="16" fillId="0" borderId="10" xfId="0" applyFont="1" applyBorder="1" applyAlignment="1"/>
    <xf numFmtId="0" fontId="17" fillId="2" borderId="12" xfId="0" applyFont="1" applyFill="1" applyBorder="1" applyAlignment="1"/>
    <xf numFmtId="0" fontId="17" fillId="2" borderId="7" xfId="0" applyFont="1" applyFill="1" applyBorder="1" applyAlignment="1"/>
    <xf numFmtId="0" fontId="17" fillId="2" borderId="8" xfId="0" applyFont="1" applyFill="1" applyBorder="1" applyAlignment="1"/>
    <xf numFmtId="0" fontId="7" fillId="0" borderId="12" xfId="0" applyFont="1" applyBorder="1" applyAlignment="1"/>
    <xf numFmtId="0" fontId="6" fillId="3" borderId="4" xfId="0" applyFont="1" applyFill="1" applyBorder="1" applyAlignment="1">
      <alignment horizontal="center" vertical="center"/>
    </xf>
    <xf numFmtId="9" fontId="11" fillId="0" borderId="9" xfId="0" applyNumberFormat="1" applyFont="1" applyBorder="1" applyAlignment="1">
      <alignment horizontal="center" vertical="center" wrapText="1"/>
    </xf>
    <xf numFmtId="3" fontId="5" fillId="2" borderId="9" xfId="0" applyNumberFormat="1" applyFont="1" applyFill="1" applyBorder="1">
      <alignment vertical="center"/>
    </xf>
    <xf numFmtId="10" fontId="5" fillId="2" borderId="9" xfId="3" applyNumberFormat="1" applyFont="1" applyFill="1" applyBorder="1">
      <alignment vertical="center"/>
    </xf>
    <xf numFmtId="0" fontId="5" fillId="2" borderId="13" xfId="0" applyFont="1" applyFill="1" applyBorder="1" applyAlignment="1">
      <alignment horizontal="left" vertical="center" wrapText="1"/>
    </xf>
    <xf numFmtId="3" fontId="5" fillId="2" borderId="14" xfId="0" applyNumberFormat="1" applyFont="1" applyFill="1" applyBorder="1">
      <alignment vertical="center"/>
    </xf>
    <xf numFmtId="0" fontId="5" fillId="2" borderId="15"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17" xfId="0" applyFont="1" applyFill="1" applyBorder="1" applyAlignment="1">
      <alignment horizontal="left" vertical="center" wrapText="1"/>
    </xf>
    <xf numFmtId="10" fontId="11" fillId="2" borderId="9" xfId="3" applyNumberFormat="1" applyFont="1" applyFill="1" applyBorder="1" applyAlignment="1">
      <alignment horizontal="right" vertical="center"/>
    </xf>
    <xf numFmtId="9" fontId="5" fillId="2" borderId="9" xfId="3" applyFont="1" applyFill="1" applyBorder="1">
      <alignment vertical="center"/>
    </xf>
    <xf numFmtId="3" fontId="5" fillId="2" borderId="0" xfId="0" applyNumberFormat="1" applyFont="1" applyFill="1">
      <alignment vertical="center"/>
    </xf>
    <xf numFmtId="164" fontId="5" fillId="2" borderId="0" xfId="0" applyNumberFormat="1" applyFont="1" applyFill="1">
      <alignment vertical="center"/>
    </xf>
    <xf numFmtId="0" fontId="9" fillId="2" borderId="3" xfId="0" applyFont="1" applyFill="1" applyBorder="1" applyAlignment="1"/>
    <xf numFmtId="0" fontId="9" fillId="2" borderId="0" xfId="0" applyFont="1" applyFill="1" applyAlignment="1">
      <alignment horizontal="left"/>
    </xf>
    <xf numFmtId="14" fontId="9" fillId="2" borderId="0" xfId="0" applyNumberFormat="1" applyFont="1" applyFill="1" applyAlignment="1">
      <alignment horizontal="left"/>
    </xf>
    <xf numFmtId="10" fontId="5" fillId="2" borderId="18" xfId="3" applyNumberFormat="1" applyFont="1" applyFill="1" applyBorder="1">
      <alignment vertical="center"/>
    </xf>
    <xf numFmtId="0" fontId="16" fillId="5" borderId="15" xfId="0" applyFont="1" applyFill="1" applyBorder="1" applyAlignment="1">
      <alignment horizontal="left" vertical="center" wrapText="1"/>
    </xf>
    <xf numFmtId="165" fontId="5" fillId="0" borderId="14" xfId="0" applyNumberFormat="1" applyFont="1" applyBorder="1">
      <alignment vertical="center"/>
    </xf>
    <xf numFmtId="165" fontId="5" fillId="2" borderId="9" xfId="0" applyNumberFormat="1" applyFont="1" applyFill="1" applyBorder="1">
      <alignment vertical="center"/>
    </xf>
    <xf numFmtId="166" fontId="11" fillId="2" borderId="19" xfId="1" applyNumberFormat="1" applyFont="1" applyFill="1" applyBorder="1" applyAlignment="1">
      <alignment vertical="center"/>
    </xf>
    <xf numFmtId="167" fontId="5" fillId="2" borderId="9" xfId="0" applyNumberFormat="1" applyFont="1" applyFill="1" applyBorder="1">
      <alignment vertical="center"/>
    </xf>
    <xf numFmtId="10" fontId="16" fillId="2" borderId="9" xfId="3" applyNumberFormat="1" applyFont="1" applyFill="1" applyBorder="1">
      <alignment vertical="center"/>
    </xf>
    <xf numFmtId="165" fontId="5" fillId="2" borderId="14" xfId="0" applyNumberFormat="1" applyFont="1" applyFill="1" applyBorder="1">
      <alignment vertical="center"/>
    </xf>
    <xf numFmtId="166" fontId="11" fillId="2" borderId="20" xfId="1" applyNumberFormat="1" applyFont="1" applyFill="1" applyBorder="1" applyAlignment="1">
      <alignment vertical="center"/>
    </xf>
    <xf numFmtId="167" fontId="11" fillId="2" borderId="9" xfId="3" applyNumberFormat="1" applyFont="1" applyFill="1" applyBorder="1" applyAlignment="1">
      <alignment horizontal="right" vertical="center"/>
    </xf>
    <xf numFmtId="165" fontId="5" fillId="0" borderId="21" xfId="0" applyNumberFormat="1" applyFont="1" applyBorder="1">
      <alignment vertical="center"/>
    </xf>
    <xf numFmtId="0" fontId="5" fillId="2" borderId="9" xfId="0" applyFont="1" applyFill="1" applyBorder="1">
      <alignment vertical="center"/>
    </xf>
    <xf numFmtId="0" fontId="18" fillId="0" borderId="0" xfId="0" applyFont="1" applyAlignment="1">
      <alignment horizontal="center" vertical="center" wrapText="1"/>
    </xf>
    <xf numFmtId="0" fontId="11" fillId="2" borderId="9" xfId="0" applyFont="1" applyFill="1" applyBorder="1" applyAlignment="1">
      <alignment horizontal="left" vertical="top" wrapText="1"/>
    </xf>
    <xf numFmtId="0" fontId="0" fillId="0" borderId="9" xfId="0" applyBorder="1" applyAlignment="1">
      <alignment horizontal="center" vertical="center" wrapText="1"/>
    </xf>
    <xf numFmtId="0" fontId="19" fillId="0" borderId="9" xfId="0" applyFont="1" applyBorder="1" applyAlignment="1">
      <alignment horizontal="justify" vertical="center"/>
    </xf>
    <xf numFmtId="0" fontId="19" fillId="0" borderId="9" xfId="0" applyFont="1" applyBorder="1" applyAlignment="1">
      <alignment vertical="center" wrapText="1"/>
    </xf>
    <xf numFmtId="164" fontId="11" fillId="2" borderId="9" xfId="1" applyNumberFormat="1" applyFont="1" applyFill="1" applyBorder="1" applyAlignment="1">
      <alignment vertical="center"/>
    </xf>
    <xf numFmtId="9" fontId="16" fillId="0" borderId="9" xfId="3" applyFont="1" applyFill="1" applyBorder="1">
      <alignment vertical="center"/>
    </xf>
    <xf numFmtId="0" fontId="11" fillId="2" borderId="9" xfId="0" applyFont="1" applyFill="1" applyBorder="1" applyAlignment="1">
      <alignment horizontal="center" vertical="center" wrapText="1"/>
    </xf>
    <xf numFmtId="0" fontId="11" fillId="2" borderId="21" xfId="0" applyFont="1" applyFill="1" applyBorder="1" applyAlignment="1">
      <alignment horizontal="left" vertical="center" wrapText="1"/>
    </xf>
    <xf numFmtId="0" fontId="11" fillId="2" borderId="9" xfId="0" applyFont="1" applyFill="1" applyBorder="1" applyAlignment="1">
      <alignment horizontal="left" vertical="center" wrapText="1"/>
    </xf>
    <xf numFmtId="9" fontId="16" fillId="0" borderId="9" xfId="3" applyFont="1" applyFill="1" applyBorder="1" applyAlignment="1">
      <alignment horizontal="center"/>
    </xf>
    <xf numFmtId="0" fontId="5" fillId="2" borderId="22" xfId="0" applyFont="1" applyFill="1" applyBorder="1" applyAlignment="1">
      <alignment horizontal="left" vertical="center" wrapText="1"/>
    </xf>
    <xf numFmtId="0" fontId="16" fillId="2" borderId="22" xfId="0" applyFont="1" applyFill="1" applyBorder="1" applyAlignment="1">
      <alignment horizontal="left" vertical="center" wrapText="1"/>
    </xf>
    <xf numFmtId="9" fontId="16" fillId="2" borderId="9" xfId="0" applyNumberFormat="1" applyFont="1" applyFill="1" applyBorder="1" applyAlignment="1">
      <alignment horizontal="center"/>
    </xf>
    <xf numFmtId="9" fontId="16" fillId="2" borderId="23" xfId="3" applyFont="1" applyFill="1" applyBorder="1" applyAlignment="1">
      <alignment horizontal="center" vertical="center"/>
    </xf>
    <xf numFmtId="0" fontId="0" fillId="0" borderId="6" xfId="0" applyBorder="1">
      <alignment vertical="center"/>
    </xf>
    <xf numFmtId="0" fontId="0" fillId="6" borderId="0" xfId="0" applyFill="1" applyAlignment="1">
      <alignment horizontal="center" vertical="center"/>
    </xf>
    <xf numFmtId="0" fontId="0" fillId="0" borderId="12" xfId="0" applyBorder="1">
      <alignment vertical="center"/>
    </xf>
    <xf numFmtId="0" fontId="0" fillId="0" borderId="8" xfId="0" applyBorder="1">
      <alignment vertical="center"/>
    </xf>
    <xf numFmtId="0" fontId="0" fillId="0" borderId="5" xfId="0" applyBorder="1" applyAlignment="1">
      <alignment horizontal="center" vertical="center"/>
    </xf>
    <xf numFmtId="0" fontId="0" fillId="0" borderId="0" xfId="0" applyAlignment="1">
      <alignment horizontal="center" vertical="center"/>
    </xf>
    <xf numFmtId="0" fontId="0" fillId="5" borderId="5" xfId="0" applyFill="1" applyBorder="1" applyAlignment="1">
      <alignment horizontal="center" vertical="center"/>
    </xf>
    <xf numFmtId="0" fontId="0" fillId="5" borderId="0" xfId="0" applyFill="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6" xfId="0" applyBorder="1" applyAlignment="1">
      <alignment horizontal="center" vertical="center"/>
    </xf>
    <xf numFmtId="0" fontId="0" fillId="7" borderId="0" xfId="0" applyFill="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8" borderId="0" xfId="0" applyFill="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0" fillId="0" borderId="12" xfId="0" applyBorder="1" applyAlignment="1">
      <alignment horizontal="center" vertical="center"/>
    </xf>
    <xf numFmtId="0" fontId="0" fillId="9" borderId="7" xfId="0" applyFill="1" applyBorder="1" applyAlignment="1">
      <alignment horizontal="center" vertical="center"/>
    </xf>
    <xf numFmtId="0" fontId="0" fillId="0" borderId="8" xfId="0" applyBorder="1" applyAlignment="1">
      <alignment horizontal="center" vertical="center"/>
    </xf>
    <xf numFmtId="0" fontId="0" fillId="10" borderId="5" xfId="0" applyFill="1" applyBorder="1" applyAlignment="1">
      <alignment horizontal="center" vertical="center"/>
    </xf>
    <xf numFmtId="0" fontId="0" fillId="10" borderId="0" xfId="0" applyFill="1" applyAlignment="1">
      <alignment horizontal="center" vertical="center"/>
    </xf>
    <xf numFmtId="0" fontId="0" fillId="10" borderId="6" xfId="0" applyFill="1" applyBorder="1">
      <alignment vertical="center"/>
    </xf>
    <xf numFmtId="0" fontId="0" fillId="5" borderId="6" xfId="0" applyFill="1" applyBorder="1">
      <alignment vertical="center"/>
    </xf>
    <xf numFmtId="0" fontId="0" fillId="8" borderId="7" xfId="0" applyFill="1" applyBorder="1" applyAlignment="1">
      <alignment horizontal="center" vertical="center"/>
    </xf>
    <xf numFmtId="9" fontId="5" fillId="2" borderId="0" xfId="0" applyNumberFormat="1" applyFont="1" applyFill="1">
      <alignment vertical="center"/>
    </xf>
    <xf numFmtId="3" fontId="7" fillId="0" borderId="9" xfId="0" applyNumberFormat="1" applyFont="1" applyBorder="1" applyAlignment="1">
      <alignment horizontal="center"/>
    </xf>
    <xf numFmtId="1" fontId="5" fillId="2" borderId="23"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1" fontId="5" fillId="0" borderId="9"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9" xfId="0" applyNumberFormat="1" applyFont="1" applyBorder="1" applyAlignment="1">
      <alignment horizontal="center" vertical="center"/>
    </xf>
    <xf numFmtId="1" fontId="5" fillId="2" borderId="9" xfId="0" applyNumberFormat="1" applyFont="1" applyFill="1" applyBorder="1" applyAlignment="1">
      <alignment horizontal="center" vertical="center"/>
    </xf>
    <xf numFmtId="9" fontId="5" fillId="11" borderId="23" xfId="3" applyFont="1" applyFill="1" applyBorder="1" applyAlignment="1">
      <alignment horizontal="center" vertical="center"/>
    </xf>
    <xf numFmtId="9" fontId="5" fillId="11" borderId="9" xfId="3" applyFont="1" applyFill="1" applyBorder="1" applyAlignment="1">
      <alignment horizontal="center" vertical="center"/>
    </xf>
    <xf numFmtId="9" fontId="16" fillId="0" borderId="23" xfId="3" applyFont="1" applyFill="1" applyBorder="1" applyAlignment="1">
      <alignment horizontal="center"/>
    </xf>
    <xf numFmtId="3" fontId="5" fillId="0" borderId="23" xfId="3" applyNumberFormat="1" applyFont="1" applyFill="1" applyBorder="1" applyAlignment="1">
      <alignment horizontal="center"/>
    </xf>
    <xf numFmtId="3" fontId="5" fillId="0" borderId="9" xfId="3" applyNumberFormat="1" applyFont="1" applyFill="1" applyBorder="1" applyAlignment="1">
      <alignment horizontal="center"/>
    </xf>
    <xf numFmtId="3" fontId="5" fillId="0" borderId="21" xfId="0" applyNumberFormat="1" applyFont="1" applyBorder="1" applyAlignment="1">
      <alignment horizontal="center" vertical="center"/>
    </xf>
    <xf numFmtId="9" fontId="5" fillId="11" borderId="23" xfId="0" applyNumberFormat="1" applyFont="1" applyFill="1" applyBorder="1" applyAlignment="1">
      <alignment horizontal="center"/>
    </xf>
    <xf numFmtId="9" fontId="5" fillId="12" borderId="9" xfId="0" applyNumberFormat="1" applyFont="1" applyFill="1" applyBorder="1" applyAlignment="1">
      <alignment horizontal="center"/>
    </xf>
    <xf numFmtId="9" fontId="16" fillId="2" borderId="23" xfId="0" applyNumberFormat="1" applyFont="1" applyFill="1" applyBorder="1" applyAlignment="1">
      <alignment horizontal="center"/>
    </xf>
    <xf numFmtId="3" fontId="5" fillId="2" borderId="23" xfId="0" applyNumberFormat="1" applyFont="1" applyFill="1" applyBorder="1" applyAlignment="1">
      <alignment horizontal="center" vertical="center"/>
    </xf>
    <xf numFmtId="9" fontId="5" fillId="12" borderId="23" xfId="0" applyNumberFormat="1" applyFont="1" applyFill="1" applyBorder="1" applyAlignment="1">
      <alignment horizontal="center" vertical="center"/>
    </xf>
    <xf numFmtId="9" fontId="5" fillId="12" borderId="9" xfId="0" applyNumberFormat="1" applyFont="1" applyFill="1" applyBorder="1" applyAlignment="1">
      <alignment horizontal="center" vertical="center"/>
    </xf>
    <xf numFmtId="9" fontId="5" fillId="12" borderId="9" xfId="3" applyFont="1" applyFill="1" applyBorder="1" applyAlignment="1">
      <alignment horizontal="center" vertical="center"/>
    </xf>
    <xf numFmtId="1" fontId="5" fillId="0" borderId="9" xfId="3" applyNumberFormat="1" applyFont="1" applyFill="1" applyBorder="1" applyAlignment="1">
      <alignment horizontal="center"/>
    </xf>
    <xf numFmtId="9" fontId="5" fillId="12" borderId="9" xfId="3" applyFont="1" applyFill="1" applyBorder="1" applyAlignment="1">
      <alignment horizontal="center"/>
    </xf>
    <xf numFmtId="9" fontId="5" fillId="11" borderId="9" xfId="3" applyFont="1" applyFill="1" applyBorder="1" applyAlignment="1">
      <alignment horizontal="center"/>
    </xf>
    <xf numFmtId="3" fontId="5" fillId="0" borderId="9" xfId="0" applyNumberFormat="1" applyFont="1" applyBorder="1">
      <alignment vertical="center"/>
    </xf>
    <xf numFmtId="3" fontId="7" fillId="0" borderId="9" xfId="0" applyNumberFormat="1" applyFont="1" applyBorder="1" applyAlignment="1"/>
    <xf numFmtId="3" fontId="5" fillId="0" borderId="9" xfId="3" applyNumberFormat="1" applyFont="1" applyFill="1" applyBorder="1">
      <alignment vertical="center"/>
    </xf>
    <xf numFmtId="1" fontId="5" fillId="2" borderId="0" xfId="0" applyNumberFormat="1" applyFont="1" applyFill="1">
      <alignment vertical="center"/>
    </xf>
    <xf numFmtId="9" fontId="5" fillId="2" borderId="0" xfId="3" applyFont="1" applyFill="1">
      <alignment vertical="center"/>
    </xf>
    <xf numFmtId="0" fontId="5" fillId="0" borderId="10" xfId="0" applyFont="1" applyBorder="1" applyAlignment="1">
      <alignment horizontal="left"/>
    </xf>
    <xf numFmtId="0" fontId="5" fillId="0" borderId="23" xfId="0" applyFont="1" applyBorder="1" applyAlignment="1">
      <alignment horizontal="left"/>
    </xf>
    <xf numFmtId="0" fontId="17" fillId="2" borderId="3" xfId="0" applyFont="1" applyFill="1" applyBorder="1" applyAlignment="1">
      <alignment horizontal="center" vertical="center"/>
    </xf>
    <xf numFmtId="0" fontId="17" fillId="2" borderId="0" xfId="0" applyFont="1" applyFill="1" applyAlignment="1">
      <alignment horizontal="center" vertical="center"/>
    </xf>
    <xf numFmtId="0" fontId="17" fillId="2" borderId="7"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20" fillId="4" borderId="28" xfId="0" applyFont="1" applyFill="1" applyBorder="1" applyAlignment="1">
      <alignment horizontal="center"/>
    </xf>
    <xf numFmtId="0" fontId="20" fillId="4" borderId="29" xfId="0" applyFont="1" applyFill="1" applyBorder="1" applyAlignment="1">
      <alignment horizontal="center"/>
    </xf>
    <xf numFmtId="0" fontId="16" fillId="2" borderId="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5" fillId="2" borderId="3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6" fillId="2" borderId="36"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6" fillId="3" borderId="33"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38" xfId="0" applyFont="1" applyFill="1" applyBorder="1" applyAlignment="1">
      <alignment horizontal="center" vertical="top"/>
    </xf>
    <xf numFmtId="0" fontId="6" fillId="3" borderId="39" xfId="0" applyFont="1" applyFill="1" applyBorder="1" applyAlignment="1">
      <alignment horizontal="center" vertical="top"/>
    </xf>
    <xf numFmtId="0" fontId="6" fillId="3" borderId="43" xfId="0" applyFont="1" applyFill="1" applyBorder="1" applyAlignment="1">
      <alignment horizontal="center" vertical="top"/>
    </xf>
    <xf numFmtId="0" fontId="6" fillId="3" borderId="44" xfId="0" applyFont="1" applyFill="1" applyBorder="1" applyAlignment="1">
      <alignment horizontal="center" vertical="top"/>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11" fillId="0" borderId="37" xfId="0" applyFont="1" applyBorder="1" applyAlignment="1">
      <alignment horizontal="left" vertical="top" wrapText="1"/>
    </xf>
    <xf numFmtId="0" fontId="11" fillId="0" borderId="38"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0" xfId="0" applyFont="1" applyAlignment="1">
      <alignment horizontal="left" vertical="top" wrapText="1"/>
    </xf>
    <xf numFmtId="0" fontId="11" fillId="0" borderId="41" xfId="0" applyFont="1" applyBorder="1" applyAlignment="1">
      <alignment horizontal="left"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1" fillId="0" borderId="37" xfId="0" applyFont="1" applyBorder="1" applyAlignment="1">
      <alignment horizontal="left" wrapText="1"/>
    </xf>
    <xf numFmtId="0" fontId="11" fillId="0" borderId="38" xfId="0" applyFont="1" applyBorder="1" applyAlignment="1">
      <alignment horizontal="left" wrapText="1"/>
    </xf>
    <xf numFmtId="0" fontId="11" fillId="0" borderId="39" xfId="0" applyFont="1" applyBorder="1" applyAlignment="1">
      <alignment horizontal="left" wrapText="1"/>
    </xf>
    <xf numFmtId="0" fontId="11" fillId="0" borderId="40" xfId="0" applyFont="1" applyBorder="1" applyAlignment="1">
      <alignment horizontal="left" wrapText="1"/>
    </xf>
    <xf numFmtId="0" fontId="11" fillId="0" borderId="0" xfId="0" applyFont="1" applyAlignment="1">
      <alignment horizontal="left" wrapText="1"/>
    </xf>
    <xf numFmtId="0" fontId="11" fillId="0" borderId="41" xfId="0" applyFont="1" applyBorder="1" applyAlignment="1">
      <alignment horizontal="left"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37" xfId="0" applyFont="1" applyBorder="1" applyAlignment="1">
      <alignment horizontal="center"/>
    </xf>
    <xf numFmtId="0" fontId="11" fillId="0" borderId="38" xfId="0"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0" xfId="0" applyFont="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0" xfId="0" applyFont="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2" fontId="6" fillId="3" borderId="37" xfId="0" applyNumberFormat="1" applyFont="1" applyFill="1" applyBorder="1" applyAlignment="1">
      <alignment horizontal="center" vertical="top" wrapText="1"/>
    </xf>
    <xf numFmtId="2" fontId="6" fillId="3" borderId="39" xfId="0" applyNumberFormat="1" applyFont="1" applyFill="1" applyBorder="1" applyAlignment="1">
      <alignment horizontal="center" vertical="top" wrapText="1"/>
    </xf>
    <xf numFmtId="2" fontId="6" fillId="3" borderId="42" xfId="0" applyNumberFormat="1" applyFont="1" applyFill="1" applyBorder="1" applyAlignment="1">
      <alignment horizontal="center" vertical="top" wrapText="1"/>
    </xf>
    <xf numFmtId="2" fontId="6" fillId="3" borderId="44" xfId="0" applyNumberFormat="1" applyFont="1" applyFill="1" applyBorder="1" applyAlignment="1">
      <alignment horizontal="center" vertical="top" wrapText="1"/>
    </xf>
    <xf numFmtId="0" fontId="6" fillId="3" borderId="11" xfId="0" applyFont="1" applyFill="1" applyBorder="1" applyAlignment="1">
      <alignment horizontal="center"/>
    </xf>
    <xf numFmtId="0" fontId="6" fillId="3" borderId="10" xfId="0" applyFont="1" applyFill="1" applyBorder="1" applyAlignment="1">
      <alignment horizontal="center"/>
    </xf>
    <xf numFmtId="0" fontId="6" fillId="3" borderId="23" xfId="0" applyFont="1" applyFill="1" applyBorder="1" applyAlignment="1">
      <alignment horizont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0" xfId="0" applyFont="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7" xfId="0" applyFont="1" applyBorder="1" applyAlignment="1">
      <alignment horizontal="center" wrapText="1"/>
    </xf>
    <xf numFmtId="0" fontId="11" fillId="0" borderId="38" xfId="0" applyFont="1" applyBorder="1" applyAlignment="1">
      <alignment horizontal="center" wrapText="1"/>
    </xf>
    <xf numFmtId="0" fontId="11" fillId="0" borderId="39" xfId="0" applyFont="1" applyBorder="1" applyAlignment="1">
      <alignment horizontal="center" wrapText="1"/>
    </xf>
    <xf numFmtId="0" fontId="11" fillId="0" borderId="40" xfId="0" applyFont="1" applyBorder="1" applyAlignment="1">
      <alignment horizontal="center" wrapText="1"/>
    </xf>
    <xf numFmtId="0" fontId="11" fillId="0" borderId="0" xfId="0" applyFont="1" applyAlignment="1">
      <alignment horizontal="center" wrapText="1"/>
    </xf>
    <xf numFmtId="0" fontId="11" fillId="0" borderId="41" xfId="0" applyFont="1" applyBorder="1" applyAlignment="1">
      <alignment horizontal="center" wrapText="1"/>
    </xf>
    <xf numFmtId="0" fontId="11" fillId="0" borderId="42" xfId="0" applyFont="1" applyBorder="1" applyAlignment="1">
      <alignment horizontal="center" wrapText="1"/>
    </xf>
    <xf numFmtId="0" fontId="11" fillId="0" borderId="43" xfId="0" applyFont="1" applyBorder="1" applyAlignment="1">
      <alignment horizontal="center" wrapText="1"/>
    </xf>
    <xf numFmtId="0" fontId="11" fillId="0" borderId="44" xfId="0" applyFont="1" applyBorder="1" applyAlignment="1">
      <alignment horizontal="center" wrapText="1"/>
    </xf>
    <xf numFmtId="0" fontId="21" fillId="2" borderId="3" xfId="0" applyFont="1" applyFill="1" applyBorder="1" applyAlignment="1">
      <alignment horizontal="center" vertical="center"/>
    </xf>
    <xf numFmtId="0" fontId="21" fillId="2" borderId="0" xfId="0" applyFont="1" applyFill="1" applyAlignment="1">
      <alignment horizontal="center" vertical="center"/>
    </xf>
    <xf numFmtId="0" fontId="21" fillId="2" borderId="7" xfId="0" applyFont="1" applyFill="1" applyBorder="1" applyAlignment="1">
      <alignment horizontal="center" vertical="center"/>
    </xf>
  </cellXfs>
  <cellStyles count="4">
    <cellStyle name="Millares" xfId="1" builtinId="3"/>
    <cellStyle name="Normal" xfId="0" builtinId="0"/>
    <cellStyle name="Normal 3"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4090121317154E-3"/>
          <c:y val="0.14026964020801749"/>
          <c:w val="0.94916233391103411"/>
          <c:h val="0.7636712802204072"/>
        </c:manualLayout>
      </c:layout>
      <c:lineChart>
        <c:grouping val="standard"/>
        <c:varyColors val="0"/>
        <c:ser>
          <c:idx val="0"/>
          <c:order val="0"/>
          <c:tx>
            <c:strRef>
              <c:f>'REPORTE DE DATOS '!$E$11</c:f>
              <c:strCache>
                <c:ptCount val="1"/>
                <c:pt idx="0">
                  <c:v>Indice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c:formatCode>
                <c:ptCount val="12"/>
                <c:pt idx="0">
                  <c:v>0.77777777777777779</c:v>
                </c:pt>
                <c:pt idx="1">
                  <c:v>0.84444444444444444</c:v>
                </c:pt>
                <c:pt idx="2">
                  <c:v>0.89583333333333337</c:v>
                </c:pt>
                <c:pt idx="3">
                  <c:v>0.8936170212765957</c:v>
                </c:pt>
                <c:pt idx="4">
                  <c:v>0.8571428571428571</c:v>
                </c:pt>
                <c:pt idx="5">
                  <c:v>0.80851063829787229</c:v>
                </c:pt>
                <c:pt idx="6">
                  <c:v>0.95867768595041325</c:v>
                </c:pt>
                <c:pt idx="7">
                  <c:v>0.89795918367346939</c:v>
                </c:pt>
                <c:pt idx="8">
                  <c:v>0.84848484848484851</c:v>
                </c:pt>
                <c:pt idx="9">
                  <c:v>1</c:v>
                </c:pt>
                <c:pt idx="10">
                  <c:v>0.83870967741935487</c:v>
                </c:pt>
                <c:pt idx="11">
                  <c:v>0.8</c:v>
                </c:pt>
              </c:numCache>
            </c:numRef>
          </c:val>
          <c:smooth val="0"/>
          <c:extLst xmlns:c16r2="http://schemas.microsoft.com/office/drawing/2015/06/chart">
            <c:ext xmlns:c16="http://schemas.microsoft.com/office/drawing/2014/chart" uri="{C3380CC4-5D6E-409C-BE32-E72D297353CC}">
              <c16:uniqueId val="{00000000-D902-4AB0-904F-6FE569561B49}"/>
            </c:ext>
          </c:extLst>
        </c:ser>
        <c:ser>
          <c:idx val="1"/>
          <c:order val="1"/>
          <c:tx>
            <c:strRef>
              <c:f>'REPORTE DE DATOS '!$E$12</c:f>
              <c:strCache>
                <c:ptCount val="1"/>
                <c:pt idx="0">
                  <c:v>Meta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xmlns:c16r2="http://schemas.microsoft.com/office/drawing/2015/06/chart">
            <c:ext xmlns:c16="http://schemas.microsoft.com/office/drawing/2014/chart" uri="{C3380CC4-5D6E-409C-BE32-E72D297353CC}">
              <c16:uniqueId val="{00000001-D902-4AB0-904F-6FE569561B49}"/>
            </c:ext>
          </c:extLst>
        </c:ser>
        <c:dLbls>
          <c:showLegendKey val="0"/>
          <c:showVal val="0"/>
          <c:showCatName val="0"/>
          <c:showSerName val="0"/>
          <c:showPercent val="0"/>
          <c:showBubbleSize val="0"/>
        </c:dLbls>
        <c:marker val="1"/>
        <c:smooth val="0"/>
        <c:axId val="330220808"/>
        <c:axId val="330223552"/>
      </c:lineChart>
      <c:catAx>
        <c:axId val="33022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30223552"/>
        <c:crosses val="autoZero"/>
        <c:auto val="1"/>
        <c:lblAlgn val="ctr"/>
        <c:lblOffset val="100"/>
        <c:noMultiLvlLbl val="0"/>
      </c:catAx>
      <c:valAx>
        <c:axId val="330223552"/>
        <c:scaling>
          <c:orientation val="minMax"/>
        </c:scaling>
        <c:delete val="1"/>
        <c:axPos val="l"/>
        <c:numFmt formatCode="0%" sourceLinked="1"/>
        <c:majorTickMark val="out"/>
        <c:minorTickMark val="none"/>
        <c:tickLblPos val="nextTo"/>
        <c:crossAx val="330220808"/>
        <c:crosses val="autoZero"/>
        <c:crossBetween val="between"/>
      </c:valAx>
      <c:spPr>
        <a:noFill/>
        <a:ln w="25400">
          <a:noFill/>
        </a:ln>
      </c:spPr>
    </c:plotArea>
    <c:legend>
      <c:legendPos val="r"/>
      <c:layout>
        <c:manualLayout>
          <c:xMode val="edge"/>
          <c:yMode val="edge"/>
          <c:wMode val="edge"/>
          <c:hMode val="edge"/>
          <c:x val="0.37089552714056323"/>
          <c:y val="2.4845698635496651E-2"/>
          <c:w val="0.61873697330294719"/>
          <c:h val="9.3170962325361512E-2"/>
        </c:manualLayout>
      </c:layout>
      <c:overlay val="0"/>
      <c:spPr>
        <a:noFill/>
        <a:ln w="25400">
          <a:noFill/>
        </a:ln>
      </c:spPr>
      <c:txPr>
        <a:bodyPr/>
        <a:lstStyle/>
        <a:p>
          <a:pPr>
            <a:defRPr sz="63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4090121317154E-3"/>
          <c:y val="0.14026964020801749"/>
          <c:w val="0.94916233391103411"/>
          <c:h val="0.7636712802204072"/>
        </c:manualLayout>
      </c:layout>
      <c:lineChart>
        <c:grouping val="standard"/>
        <c:varyColors val="0"/>
        <c:ser>
          <c:idx val="0"/>
          <c:order val="0"/>
          <c:tx>
            <c:strRef>
              <c:f>'REPORTE DE DATOS '!$E$15</c:f>
              <c:strCache>
                <c:ptCount val="1"/>
                <c:pt idx="0">
                  <c:v>Indice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c:formatCode>
                <c:ptCount val="12"/>
                <c:pt idx="0">
                  <c:v>-5.8011747096271778E-2</c:v>
                </c:pt>
                <c:pt idx="1">
                  <c:v>0.17893306984970517</c:v>
                </c:pt>
                <c:pt idx="2">
                  <c:v>0.85186740628325663</c:v>
                </c:pt>
                <c:pt idx="3">
                  <c:v>3.2430684505123097</c:v>
                </c:pt>
                <c:pt idx="4">
                  <c:v>0.97726094250419393</c:v>
                </c:pt>
                <c:pt idx="5">
                  <c:v>0.81430672454586084</c:v>
                </c:pt>
                <c:pt idx="6">
                  <c:v>0.50007640976007339</c:v>
                </c:pt>
                <c:pt idx="7">
                  <c:v>0.76608705282977074</c:v>
                </c:pt>
                <c:pt idx="8">
                  <c:v>0.3367775266386826</c:v>
                </c:pt>
                <c:pt idx="9">
                  <c:v>-0.19874355295303836</c:v>
                </c:pt>
                <c:pt idx="10">
                  <c:v>0.60061523710598852</c:v>
                </c:pt>
                <c:pt idx="11">
                  <c:v>0.14105777860303903</c:v>
                </c:pt>
              </c:numCache>
            </c:numRef>
          </c:val>
          <c:smooth val="0"/>
          <c:extLst xmlns:c16r2="http://schemas.microsoft.com/office/drawing/2015/06/chart">
            <c:ext xmlns:c16="http://schemas.microsoft.com/office/drawing/2014/chart" uri="{C3380CC4-5D6E-409C-BE32-E72D297353CC}">
              <c16:uniqueId val="{00000000-09B6-43C6-AB59-27D3CB464A5E}"/>
            </c:ext>
          </c:extLst>
        </c:ser>
        <c:ser>
          <c:idx val="1"/>
          <c:order val="1"/>
          <c:tx>
            <c:strRef>
              <c:f>'REPORTE DE DATOS '!$E$16</c:f>
              <c:strCache>
                <c:ptCount val="1"/>
                <c:pt idx="0">
                  <c:v>Meta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c:formatCode>
                <c:ptCount val="12"/>
                <c:pt idx="0">
                  <c:v>0.09</c:v>
                </c:pt>
                <c:pt idx="1">
                  <c:v>0.09</c:v>
                </c:pt>
                <c:pt idx="2">
                  <c:v>0.09</c:v>
                </c:pt>
                <c:pt idx="3">
                  <c:v>0.09</c:v>
                </c:pt>
                <c:pt idx="4">
                  <c:v>0.09</c:v>
                </c:pt>
                <c:pt idx="5">
                  <c:v>0.09</c:v>
                </c:pt>
                <c:pt idx="6">
                  <c:v>0.09</c:v>
                </c:pt>
                <c:pt idx="7">
                  <c:v>0.09</c:v>
                </c:pt>
                <c:pt idx="8">
                  <c:v>0.09</c:v>
                </c:pt>
                <c:pt idx="9">
                  <c:v>0.09</c:v>
                </c:pt>
                <c:pt idx="10">
                  <c:v>0.09</c:v>
                </c:pt>
                <c:pt idx="11">
                  <c:v>0.09</c:v>
                </c:pt>
              </c:numCache>
            </c:numRef>
          </c:val>
          <c:smooth val="0"/>
          <c:extLst xmlns:c16r2="http://schemas.microsoft.com/office/drawing/2015/06/chart">
            <c:ext xmlns:c16="http://schemas.microsoft.com/office/drawing/2014/chart" uri="{C3380CC4-5D6E-409C-BE32-E72D297353CC}">
              <c16:uniqueId val="{00000001-09B6-43C6-AB59-27D3CB464A5E}"/>
            </c:ext>
          </c:extLst>
        </c:ser>
        <c:dLbls>
          <c:showLegendKey val="0"/>
          <c:showVal val="0"/>
          <c:showCatName val="0"/>
          <c:showSerName val="0"/>
          <c:showPercent val="0"/>
          <c:showBubbleSize val="0"/>
        </c:dLbls>
        <c:marker val="1"/>
        <c:smooth val="0"/>
        <c:axId val="330214144"/>
        <c:axId val="330214928"/>
      </c:lineChart>
      <c:catAx>
        <c:axId val="33021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30214928"/>
        <c:crosses val="autoZero"/>
        <c:auto val="1"/>
        <c:lblAlgn val="ctr"/>
        <c:lblOffset val="100"/>
        <c:noMultiLvlLbl val="0"/>
      </c:catAx>
      <c:valAx>
        <c:axId val="330214928"/>
        <c:scaling>
          <c:orientation val="minMax"/>
        </c:scaling>
        <c:delete val="1"/>
        <c:axPos val="l"/>
        <c:numFmt formatCode="0%" sourceLinked="1"/>
        <c:majorTickMark val="out"/>
        <c:minorTickMark val="none"/>
        <c:tickLblPos val="nextTo"/>
        <c:crossAx val="330214144"/>
        <c:crosses val="autoZero"/>
        <c:crossBetween val="between"/>
      </c:valAx>
      <c:spPr>
        <a:noFill/>
        <a:ln w="25400">
          <a:noFill/>
        </a:ln>
      </c:spPr>
    </c:plotArea>
    <c:legend>
      <c:legendPos val="r"/>
      <c:layout>
        <c:manualLayout>
          <c:xMode val="edge"/>
          <c:yMode val="edge"/>
          <c:wMode val="edge"/>
          <c:hMode val="edge"/>
          <c:x val="0.37089552714056323"/>
          <c:y val="2.4562140258783442E-2"/>
          <c:w val="0.61873697330294719"/>
          <c:h val="9.4740157480314974E-2"/>
        </c:manualLayout>
      </c:layout>
      <c:overlay val="0"/>
      <c:spPr>
        <a:noFill/>
        <a:ln w="25400">
          <a:noFill/>
        </a:ln>
      </c:spPr>
      <c:txPr>
        <a:bodyPr/>
        <a:lstStyle/>
        <a:p>
          <a:pPr>
            <a:defRPr sz="63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4090121317154E-3"/>
          <c:y val="0.14026964020801749"/>
          <c:w val="0.94916233391103411"/>
          <c:h val="0.7636712802204072"/>
        </c:manualLayout>
      </c:layout>
      <c:lineChart>
        <c:grouping val="standard"/>
        <c:varyColors val="0"/>
        <c:ser>
          <c:idx val="0"/>
          <c:order val="0"/>
          <c:tx>
            <c:strRef>
              <c:f>'REPORTE DE DATOS '!$E$19</c:f>
              <c:strCache>
                <c:ptCount val="1"/>
                <c:pt idx="0">
                  <c:v>Indice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formatCode>0%</c:formatCode>
                <c:ptCount val="12"/>
                <c:pt idx="0">
                  <c:v>0.93561109490267991</c:v>
                </c:pt>
                <c:pt idx="1">
                  <c:v>1.3760330096278082</c:v>
                </c:pt>
                <c:pt idx="2">
                  <c:v>1.2699466511065729</c:v>
                </c:pt>
                <c:pt idx="3">
                  <c:v>1.0590534739298962</c:v>
                </c:pt>
                <c:pt idx="4">
                  <c:v>1.080723544367107</c:v>
                </c:pt>
                <c:pt idx="5">
                  <c:v>1.1892476972450297</c:v>
                </c:pt>
                <c:pt idx="6">
                  <c:v>1.2273579794106615</c:v>
                </c:pt>
                <c:pt idx="7">
                  <c:v>1.3292210227983161</c:v>
                </c:pt>
                <c:pt idx="8">
                  <c:v>1.3804026174300839</c:v>
                </c:pt>
                <c:pt idx="9">
                  <c:v>0.86116784062018092</c:v>
                </c:pt>
                <c:pt idx="10">
                  <c:v>1.669862043095903</c:v>
                </c:pt>
                <c:pt idx="11">
                  <c:v>1.5367398824657192</c:v>
                </c:pt>
              </c:numCache>
            </c:numRef>
          </c:val>
          <c:smooth val="0"/>
          <c:extLst xmlns:c16r2="http://schemas.microsoft.com/office/drawing/2015/06/chart">
            <c:ext xmlns:c16="http://schemas.microsoft.com/office/drawing/2014/chart" uri="{C3380CC4-5D6E-409C-BE32-E72D297353CC}">
              <c16:uniqueId val="{00000000-EAC9-4BC0-B27C-529B2E98C46A}"/>
            </c:ext>
          </c:extLst>
        </c:ser>
        <c:ser>
          <c:idx val="1"/>
          <c:order val="1"/>
          <c:tx>
            <c:strRef>
              <c:f>'REPORTE DE DATOS '!$E$20</c:f>
              <c:strCache>
                <c:ptCount val="1"/>
                <c:pt idx="0">
                  <c:v>Meta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'!$F$20:$Q$20</c:f>
              <c:numCache>
                <c:formatCode>0%</c:formatCod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extLst xmlns:c16r2="http://schemas.microsoft.com/office/drawing/2015/06/chart">
            <c:ext xmlns:c16="http://schemas.microsoft.com/office/drawing/2014/chart" uri="{C3380CC4-5D6E-409C-BE32-E72D297353CC}">
              <c16:uniqueId val="{00000001-EAC9-4BC0-B27C-529B2E98C46A}"/>
            </c:ext>
          </c:extLst>
        </c:ser>
        <c:dLbls>
          <c:showLegendKey val="0"/>
          <c:showVal val="0"/>
          <c:showCatName val="0"/>
          <c:showSerName val="0"/>
          <c:showPercent val="0"/>
          <c:showBubbleSize val="0"/>
        </c:dLbls>
        <c:marker val="1"/>
        <c:smooth val="0"/>
        <c:axId val="330218848"/>
        <c:axId val="330219240"/>
      </c:lineChart>
      <c:catAx>
        <c:axId val="33021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30219240"/>
        <c:crosses val="autoZero"/>
        <c:auto val="1"/>
        <c:lblAlgn val="ctr"/>
        <c:lblOffset val="100"/>
        <c:noMultiLvlLbl val="0"/>
      </c:catAx>
      <c:valAx>
        <c:axId val="330219240"/>
        <c:scaling>
          <c:orientation val="minMax"/>
        </c:scaling>
        <c:delete val="1"/>
        <c:axPos val="l"/>
        <c:numFmt formatCode="0%" sourceLinked="1"/>
        <c:majorTickMark val="out"/>
        <c:minorTickMark val="none"/>
        <c:tickLblPos val="nextTo"/>
        <c:crossAx val="330218848"/>
        <c:crosses val="autoZero"/>
        <c:crossBetween val="between"/>
      </c:valAx>
      <c:spPr>
        <a:noFill/>
        <a:ln w="25400">
          <a:noFill/>
        </a:ln>
      </c:spPr>
    </c:plotArea>
    <c:legend>
      <c:legendPos val="r"/>
      <c:layout>
        <c:manualLayout>
          <c:xMode val="edge"/>
          <c:yMode val="edge"/>
          <c:wMode val="edge"/>
          <c:hMode val="edge"/>
          <c:x val="0.37089552714056323"/>
          <c:y val="2.4562140258783442E-2"/>
          <c:w val="0.61873697330294719"/>
          <c:h val="9.4740157480314974E-2"/>
        </c:manualLayout>
      </c:layout>
      <c:overlay val="0"/>
      <c:spPr>
        <a:noFill/>
        <a:ln w="25400">
          <a:noFill/>
        </a:ln>
      </c:spPr>
      <c:txPr>
        <a:bodyPr/>
        <a:lstStyle/>
        <a:p>
          <a:pPr>
            <a:defRPr sz="630"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80893</xdr:colOff>
      <xdr:row>1</xdr:row>
      <xdr:rowOff>119921</xdr:rowOff>
    </xdr:from>
    <xdr:to>
      <xdr:col>2</xdr:col>
      <xdr:colOff>337450</xdr:colOff>
      <xdr:row>4</xdr:row>
      <xdr:rowOff>197945</xdr:rowOff>
    </xdr:to>
    <xdr:pic>
      <xdr:nvPicPr>
        <xdr:cNvPr id="6" name="5 Imagen">
          <a:extLst>
            <a:ext uri="{FF2B5EF4-FFF2-40B4-BE49-F238E27FC236}">
              <a16:creationId xmlns:a16="http://schemas.microsoft.com/office/drawing/2014/main" xmlns="" id="{43D2A43B-95A2-4DE2-8CE3-8CA1A5D747AB}"/>
            </a:ext>
          </a:extLst>
        </xdr:cNvPr>
        <xdr:cNvPicPr/>
      </xdr:nvPicPr>
      <xdr:blipFill>
        <a:blip xmlns:r="http://schemas.openxmlformats.org/officeDocument/2006/relationships" r:embed="rId1"/>
        <a:srcRect l="13578" t="18731" r="65886" b="66163"/>
        <a:stretch>
          <a:fillRect/>
        </a:stretch>
      </xdr:blipFill>
      <xdr:spPr bwMode="auto">
        <a:xfrm>
          <a:off x="369818"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1250978</xdr:colOff>
      <xdr:row>4</xdr:row>
      <xdr:rowOff>162947</xdr:rowOff>
    </xdr:to>
    <xdr:pic>
      <xdr:nvPicPr>
        <xdr:cNvPr id="2" name="3 Imagen">
          <a:extLst>
            <a:ext uri="{FF2B5EF4-FFF2-40B4-BE49-F238E27FC236}">
              <a16:creationId xmlns:a16="http://schemas.microsoft.com/office/drawing/2014/main" xmlns="" id="{A8816851-F4B7-41A1-8C42-536A5B00379D}"/>
            </a:ext>
          </a:extLst>
        </xdr:cNvPr>
        <xdr:cNvPicPr/>
      </xdr:nvPicPr>
      <xdr:blipFill>
        <a:blip xmlns:r="http://schemas.openxmlformats.org/officeDocument/2006/relationships" r:embed="rId1"/>
        <a:srcRect l="13578" t="18731" r="65886" b="66163"/>
        <a:stretch>
          <a:fillRect/>
        </a:stretch>
      </xdr:blipFill>
      <xdr:spPr bwMode="auto">
        <a:xfrm>
          <a:off x="512694"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265044</xdr:colOff>
      <xdr:row>1</xdr:row>
      <xdr:rowOff>110396</xdr:rowOff>
    </xdr:from>
    <xdr:to>
      <xdr:col>2</xdr:col>
      <xdr:colOff>817602</xdr:colOff>
      <xdr:row>4</xdr:row>
      <xdr:rowOff>163107</xdr:rowOff>
    </xdr:to>
    <xdr:pic>
      <xdr:nvPicPr>
        <xdr:cNvPr id="4" name="3 Imagen">
          <a:extLst>
            <a:ext uri="{FF2B5EF4-FFF2-40B4-BE49-F238E27FC236}">
              <a16:creationId xmlns:a16="http://schemas.microsoft.com/office/drawing/2014/main" xmlns="" id="{1BDFB375-EB35-4AD2-8820-07605EFE667E}"/>
            </a:ext>
          </a:extLst>
        </xdr:cNvPr>
        <xdr:cNvPicPr/>
      </xdr:nvPicPr>
      <xdr:blipFill>
        <a:blip xmlns:r="http://schemas.openxmlformats.org/officeDocument/2006/relationships" r:embed="rId1"/>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144393</xdr:colOff>
      <xdr:row>1</xdr:row>
      <xdr:rowOff>18321</xdr:rowOff>
    </xdr:from>
    <xdr:to>
      <xdr:col>2</xdr:col>
      <xdr:colOff>497759</xdr:colOff>
      <xdr:row>4</xdr:row>
      <xdr:rowOff>77222</xdr:rowOff>
    </xdr:to>
    <xdr:pic>
      <xdr:nvPicPr>
        <xdr:cNvPr id="6" name="5 Imagen">
          <a:extLst>
            <a:ext uri="{FF2B5EF4-FFF2-40B4-BE49-F238E27FC236}">
              <a16:creationId xmlns:a16="http://schemas.microsoft.com/office/drawing/2014/main" xmlns="" id="{C2EA10E9-077B-42FF-9141-516390B8BDAA}"/>
            </a:ext>
          </a:extLst>
        </xdr:cNvPr>
        <xdr:cNvPicPr/>
      </xdr:nvPicPr>
      <xdr:blipFill>
        <a:blip xmlns:r="http://schemas.openxmlformats.org/officeDocument/2006/relationships" r:embed="rId1"/>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0</xdr:col>
      <xdr:colOff>247650</xdr:colOff>
      <xdr:row>8</xdr:row>
      <xdr:rowOff>0</xdr:rowOff>
    </xdr:from>
    <xdr:to>
      <xdr:col>12</xdr:col>
      <xdr:colOff>9525</xdr:colOff>
      <xdr:row>24</xdr:row>
      <xdr:rowOff>123825</xdr:rowOff>
    </xdr:to>
    <xdr:graphicFrame macro="">
      <xdr:nvGraphicFramePr>
        <xdr:cNvPr id="4652" name="Gráfico 4">
          <a:extLst>
            <a:ext uri="{FF2B5EF4-FFF2-40B4-BE49-F238E27FC236}">
              <a16:creationId xmlns:a16="http://schemas.microsoft.com/office/drawing/2014/main" xmlns="" id="{82F90569-8925-4163-8FBE-978CF8901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27</xdr:row>
      <xdr:rowOff>0</xdr:rowOff>
    </xdr:from>
    <xdr:to>
      <xdr:col>12</xdr:col>
      <xdr:colOff>9525</xdr:colOff>
      <xdr:row>43</xdr:row>
      <xdr:rowOff>123825</xdr:rowOff>
    </xdr:to>
    <xdr:graphicFrame macro="">
      <xdr:nvGraphicFramePr>
        <xdr:cNvPr id="4653" name="Gráfico 4">
          <a:extLst>
            <a:ext uri="{FF2B5EF4-FFF2-40B4-BE49-F238E27FC236}">
              <a16:creationId xmlns:a16="http://schemas.microsoft.com/office/drawing/2014/main" xmlns="" id="{9E6FB440-4C11-4A9A-957F-7F224F416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247650</xdr:colOff>
      <xdr:row>46</xdr:row>
      <xdr:rowOff>0</xdr:rowOff>
    </xdr:from>
    <xdr:to>
      <xdr:col>12</xdr:col>
      <xdr:colOff>9525</xdr:colOff>
      <xdr:row>62</xdr:row>
      <xdr:rowOff>123825</xdr:rowOff>
    </xdr:to>
    <xdr:graphicFrame macro="">
      <xdr:nvGraphicFramePr>
        <xdr:cNvPr id="4654" name="Gráfico 4">
          <a:extLst>
            <a:ext uri="{FF2B5EF4-FFF2-40B4-BE49-F238E27FC236}">
              <a16:creationId xmlns:a16="http://schemas.microsoft.com/office/drawing/2014/main" xmlns="" id="{35A3536A-802B-4334-83B9-E236917F0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topLeftCell="E7" zoomScaleNormal="100" zoomScaleSheetLayoutView="130" workbookViewId="0">
      <selection activeCell="N8" sqref="N8"/>
    </sheetView>
  </sheetViews>
  <sheetFormatPr baseColWidth="10" defaultColWidth="11.42578125" defaultRowHeight="12.75" x14ac:dyDescent="0.2"/>
  <cols>
    <col min="1" max="1" width="3.7109375" style="1" customWidth="1"/>
    <col min="2" max="2" width="15" style="1" customWidth="1"/>
    <col min="3"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0.42578125" style="1" customWidth="1"/>
    <col min="14" max="14" width="10.140625" style="1" customWidth="1"/>
    <col min="15" max="15" width="2.42578125" style="1" customWidth="1"/>
    <col min="16" max="16384" width="11.42578125" style="1"/>
  </cols>
  <sheetData>
    <row r="1" spans="1:16" s="8" customFormat="1" ht="13.5" thickBot="1" x14ac:dyDescent="0.25">
      <c r="B1" s="5"/>
      <c r="C1" s="6"/>
      <c r="D1" s="5"/>
      <c r="E1" s="5"/>
      <c r="F1" s="5"/>
      <c r="G1" s="5"/>
      <c r="H1" s="7"/>
      <c r="I1" s="5"/>
      <c r="J1" s="5"/>
      <c r="K1" s="5"/>
      <c r="L1" s="5"/>
      <c r="M1" s="5"/>
      <c r="N1" s="5"/>
      <c r="O1" s="5"/>
    </row>
    <row r="2" spans="1:16" s="8" customFormat="1" x14ac:dyDescent="0.2">
      <c r="B2" s="9"/>
      <c r="C2" s="11"/>
      <c r="D2" s="27" t="s">
        <v>0</v>
      </c>
      <c r="E2" s="46"/>
      <c r="F2" s="12"/>
      <c r="G2" s="167" t="s">
        <v>1</v>
      </c>
      <c r="H2" s="13"/>
      <c r="I2" s="12"/>
      <c r="J2" s="12"/>
      <c r="K2" s="12"/>
      <c r="L2" s="12"/>
      <c r="M2" s="31"/>
      <c r="N2" s="14"/>
      <c r="O2" s="5"/>
    </row>
    <row r="3" spans="1:16" s="8" customFormat="1" x14ac:dyDescent="0.2">
      <c r="B3" s="15"/>
      <c r="C3" s="17"/>
      <c r="D3" s="17" t="s">
        <v>2</v>
      </c>
      <c r="E3" s="47"/>
      <c r="G3" s="168"/>
      <c r="H3" s="18"/>
      <c r="L3" s="19"/>
      <c r="M3" s="24"/>
      <c r="N3" s="20"/>
      <c r="O3" s="5"/>
    </row>
    <row r="4" spans="1:16" s="8" customFormat="1" x14ac:dyDescent="0.2">
      <c r="B4" s="21"/>
      <c r="C4" s="23"/>
      <c r="D4" s="17" t="s">
        <v>3</v>
      </c>
      <c r="E4" s="48"/>
      <c r="F4" s="19"/>
      <c r="G4" s="168"/>
      <c r="H4" s="24"/>
      <c r="I4" s="19"/>
      <c r="J4" s="19"/>
      <c r="K4" s="19"/>
      <c r="L4" s="19"/>
      <c r="M4" s="55"/>
      <c r="N4" s="25"/>
      <c r="O4" s="5"/>
    </row>
    <row r="5" spans="1:16" s="8" customFormat="1" ht="24" thickBot="1" x14ac:dyDescent="0.4">
      <c r="B5" s="59"/>
      <c r="C5" s="60"/>
      <c r="D5" s="60"/>
      <c r="E5" s="60"/>
      <c r="F5" s="60"/>
      <c r="G5" s="169"/>
      <c r="H5" s="60"/>
      <c r="I5" s="60"/>
      <c r="J5" s="60"/>
      <c r="K5" s="60"/>
      <c r="L5" s="60"/>
      <c r="M5" s="60"/>
      <c r="N5" s="61"/>
      <c r="O5" s="5"/>
    </row>
    <row r="6" spans="1:16" s="8" customFormat="1" x14ac:dyDescent="0.2">
      <c r="B6" s="5"/>
      <c r="C6" s="5"/>
      <c r="D6" s="5"/>
      <c r="E6" s="5"/>
      <c r="F6" s="5"/>
      <c r="G6" s="5"/>
      <c r="H6" s="5"/>
      <c r="I6" s="5"/>
      <c r="J6" s="5"/>
      <c r="K6" s="5"/>
      <c r="L6" s="5"/>
      <c r="M6" s="5"/>
      <c r="N6" s="5"/>
      <c r="O6" s="5"/>
    </row>
    <row r="7" spans="1:16" ht="38.25" x14ac:dyDescent="0.2">
      <c r="A7" s="8"/>
      <c r="B7" s="53" t="s">
        <v>4</v>
      </c>
      <c r="C7" s="54" t="s">
        <v>5</v>
      </c>
      <c r="D7" s="54" t="s">
        <v>6</v>
      </c>
      <c r="E7" s="54" t="s">
        <v>7</v>
      </c>
      <c r="F7" s="54" t="s">
        <v>8</v>
      </c>
      <c r="G7" s="54" t="s">
        <v>9</v>
      </c>
      <c r="H7" s="54" t="s">
        <v>10</v>
      </c>
      <c r="I7" s="54" t="s">
        <v>11</v>
      </c>
      <c r="J7" s="54" t="s">
        <v>12</v>
      </c>
      <c r="K7" s="54" t="s">
        <v>13</v>
      </c>
      <c r="L7" s="54" t="s">
        <v>14</v>
      </c>
      <c r="M7" s="53" t="s">
        <v>15</v>
      </c>
      <c r="N7" s="53" t="s">
        <v>16</v>
      </c>
      <c r="O7" s="5"/>
    </row>
    <row r="8" spans="1:16" s="49" customFormat="1" ht="93.75" customHeight="1" x14ac:dyDescent="0.2">
      <c r="A8" s="8"/>
      <c r="B8" s="99" t="s">
        <v>17</v>
      </c>
      <c r="C8" s="96" t="s">
        <v>18</v>
      </c>
      <c r="D8" s="93" t="s">
        <v>19</v>
      </c>
      <c r="E8" s="37" t="s">
        <v>20</v>
      </c>
      <c r="F8" s="37" t="s">
        <v>21</v>
      </c>
      <c r="G8" s="94" t="s">
        <v>22</v>
      </c>
      <c r="H8" s="95" t="s">
        <v>23</v>
      </c>
      <c r="I8" s="95" t="s">
        <v>23</v>
      </c>
      <c r="J8" s="37" t="s">
        <v>24</v>
      </c>
      <c r="K8" s="37" t="s">
        <v>25</v>
      </c>
      <c r="L8" s="37" t="s">
        <v>26</v>
      </c>
      <c r="M8" s="64">
        <v>0.1</v>
      </c>
      <c r="N8" s="52" t="s">
        <v>27</v>
      </c>
      <c r="O8" s="5"/>
      <c r="P8" s="92"/>
    </row>
    <row r="9" spans="1:16" ht="69.75" customHeight="1" x14ac:dyDescent="0.2">
      <c r="A9" s="8"/>
      <c r="B9" s="99" t="s">
        <v>28</v>
      </c>
      <c r="C9" s="100" t="s">
        <v>29</v>
      </c>
      <c r="D9" s="101" t="s">
        <v>30</v>
      </c>
      <c r="E9" s="37" t="s">
        <v>20</v>
      </c>
      <c r="F9" s="37" t="s">
        <v>31</v>
      </c>
      <c r="G9" s="37" t="s">
        <v>32</v>
      </c>
      <c r="H9" s="37" t="s">
        <v>33</v>
      </c>
      <c r="I9" s="37" t="s">
        <v>33</v>
      </c>
      <c r="J9" s="37" t="s">
        <v>24</v>
      </c>
      <c r="K9" s="37" t="s">
        <v>25</v>
      </c>
      <c r="L9" s="37" t="s">
        <v>34</v>
      </c>
      <c r="M9" s="64" t="s">
        <v>35</v>
      </c>
      <c r="N9" s="37" t="s">
        <v>36</v>
      </c>
      <c r="O9" s="5"/>
    </row>
    <row r="10" spans="1:16" ht="64.5" customHeight="1" x14ac:dyDescent="0.2">
      <c r="A10" s="8"/>
      <c r="B10" s="99" t="s">
        <v>37</v>
      </c>
      <c r="C10" s="100" t="s">
        <v>38</v>
      </c>
      <c r="D10" s="101" t="s">
        <v>39</v>
      </c>
      <c r="E10" s="37" t="s">
        <v>20</v>
      </c>
      <c r="F10" s="37" t="s">
        <v>31</v>
      </c>
      <c r="G10" s="37" t="s">
        <v>40</v>
      </c>
      <c r="H10" s="37" t="s">
        <v>33</v>
      </c>
      <c r="I10" s="37" t="s">
        <v>33</v>
      </c>
      <c r="J10" s="37" t="s">
        <v>24</v>
      </c>
      <c r="K10" s="37" t="s">
        <v>25</v>
      </c>
      <c r="L10" s="37" t="s">
        <v>34</v>
      </c>
      <c r="M10" s="64">
        <v>0.9</v>
      </c>
      <c r="N10" s="37" t="s">
        <v>36</v>
      </c>
      <c r="O10" s="8"/>
    </row>
    <row r="11" spans="1:16" x14ac:dyDescent="0.2">
      <c r="A11" s="8"/>
      <c r="B11" s="8"/>
      <c r="D11" s="8"/>
      <c r="E11" s="8"/>
      <c r="F11" s="8"/>
      <c r="G11" s="8"/>
      <c r="H11" s="8"/>
      <c r="I11" s="8"/>
      <c r="J11" s="8"/>
      <c r="K11" s="8"/>
      <c r="L11" s="8"/>
      <c r="M11" s="8"/>
      <c r="N11" s="8"/>
      <c r="O11" s="8"/>
    </row>
    <row r="12" spans="1:16" s="8" customFormat="1" x14ac:dyDescent="0.2">
      <c r="B12" s="56" t="s">
        <v>41</v>
      </c>
      <c r="C12" s="165" t="s">
        <v>42</v>
      </c>
      <c r="D12" s="166"/>
      <c r="E12" s="57" t="s">
        <v>43</v>
      </c>
      <c r="F12" s="58"/>
      <c r="G12" s="44"/>
    </row>
    <row r="13" spans="1:16" s="8" customFormat="1" x14ac:dyDescent="0.2">
      <c r="B13" s="56" t="s">
        <v>44</v>
      </c>
      <c r="C13" s="165" t="s">
        <v>42</v>
      </c>
      <c r="D13" s="166"/>
      <c r="E13" s="57" t="s">
        <v>43</v>
      </c>
      <c r="F13" s="58"/>
      <c r="G13" s="44"/>
    </row>
    <row r="14" spans="1:16" s="8" customFormat="1" x14ac:dyDescent="0.2">
      <c r="B14" s="56" t="s">
        <v>45</v>
      </c>
      <c r="C14" s="165" t="s">
        <v>46</v>
      </c>
      <c r="D14" s="166"/>
      <c r="E14" s="57" t="s">
        <v>47</v>
      </c>
      <c r="F14" s="58"/>
      <c r="G14" s="44"/>
    </row>
    <row r="15" spans="1:16" s="8" customFormat="1" x14ac:dyDescent="0.2">
      <c r="B15" s="38"/>
      <c r="C15" s="39"/>
      <c r="D15" s="39"/>
      <c r="E15" s="39"/>
      <c r="F15" s="39"/>
      <c r="G15" s="39"/>
    </row>
    <row r="16" spans="1:16" s="8" customFormat="1" x14ac:dyDescent="0.2">
      <c r="B16" s="38"/>
      <c r="C16" s="39"/>
      <c r="D16" s="39"/>
      <c r="E16" s="39"/>
      <c r="F16" s="39"/>
      <c r="G16" s="39"/>
    </row>
    <row r="17" spans="1:15" s="8" customFormat="1" x14ac:dyDescent="0.2">
      <c r="B17" s="38"/>
      <c r="C17" s="39"/>
      <c r="D17" s="39"/>
      <c r="E17" s="39"/>
      <c r="F17" s="39"/>
    </row>
    <row r="18" spans="1:15" x14ac:dyDescent="0.2">
      <c r="A18" s="8"/>
      <c r="B18" s="45" t="s">
        <v>8</v>
      </c>
      <c r="C18" s="8"/>
      <c r="D18" s="40"/>
      <c r="E18" s="40" t="s">
        <v>16</v>
      </c>
      <c r="F18" s="8"/>
      <c r="G18" s="43"/>
      <c r="H18" s="42"/>
      <c r="I18" s="8"/>
      <c r="J18" s="8"/>
      <c r="K18" s="8"/>
      <c r="L18" s="8"/>
      <c r="M18" s="8"/>
      <c r="N18" s="8"/>
      <c r="O18" s="8"/>
    </row>
    <row r="19" spans="1:15" x14ac:dyDescent="0.2">
      <c r="B19" s="51" t="s">
        <v>31</v>
      </c>
      <c r="C19" s="50" t="s">
        <v>48</v>
      </c>
      <c r="D19" s="41"/>
      <c r="E19" s="52" t="s">
        <v>27</v>
      </c>
      <c r="F19" s="51" t="s">
        <v>49</v>
      </c>
      <c r="G19" s="41"/>
    </row>
    <row r="20" spans="1:15" x14ac:dyDescent="0.2">
      <c r="B20" s="51" t="s">
        <v>50</v>
      </c>
      <c r="C20" s="50" t="s">
        <v>51</v>
      </c>
      <c r="D20" s="41"/>
      <c r="E20" s="52" t="s">
        <v>52</v>
      </c>
      <c r="F20" s="51" t="s">
        <v>53</v>
      </c>
      <c r="G20" s="41"/>
    </row>
    <row r="21" spans="1:15" x14ac:dyDescent="0.2">
      <c r="B21" s="51" t="s">
        <v>21</v>
      </c>
      <c r="C21" s="50" t="s">
        <v>54</v>
      </c>
      <c r="D21" s="41"/>
      <c r="E21" s="52" t="s">
        <v>55</v>
      </c>
      <c r="F21" s="51" t="s">
        <v>56</v>
      </c>
      <c r="G21" s="41"/>
    </row>
    <row r="22" spans="1:15" x14ac:dyDescent="0.2">
      <c r="D22" s="2"/>
    </row>
    <row r="23" spans="1:15" x14ac:dyDescent="0.2">
      <c r="B23" s="26"/>
      <c r="D23" s="2"/>
    </row>
  </sheetData>
  <mergeCells count="4">
    <mergeCell ref="C12:D12"/>
    <mergeCell ref="C13:D13"/>
    <mergeCell ref="C14:D14"/>
    <mergeCell ref="G2:G5"/>
  </mergeCells>
  <phoneticPr fontId="3" type="noConversion"/>
  <printOptions horizontalCentered="1" verticalCentered="1"/>
  <pageMargins left="0.25" right="0" top="0.98425196850393704" bottom="0.98425196850393704" header="0.51181102362204722" footer="0.51181102362204722"/>
  <pageSetup scale="57" orientation="landscape" horizontalDpi="4294967294"/>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zoomScaleNormal="100" workbookViewId="0">
      <selection activeCell="E13" sqref="E13"/>
    </sheetView>
  </sheetViews>
  <sheetFormatPr baseColWidth="10" defaultColWidth="11.42578125" defaultRowHeight="15" customHeight="1" x14ac:dyDescent="0.2"/>
  <cols>
    <col min="1" max="1" width="3.7109375" style="3" customWidth="1"/>
    <col min="2" max="2" width="7.140625" style="3" customWidth="1"/>
    <col min="3" max="3" width="21.7109375" style="3" customWidth="1"/>
    <col min="4" max="4" width="26.28515625" style="3" customWidth="1"/>
    <col min="5" max="5" width="42.42578125" style="3" customWidth="1"/>
    <col min="6" max="6" width="9.28515625" style="3" customWidth="1"/>
    <col min="7" max="7" width="9.85546875" style="3" customWidth="1"/>
    <col min="8" max="8" width="9.42578125" style="3" customWidth="1"/>
    <col min="9" max="9" width="8.42578125" style="3" customWidth="1"/>
    <col min="10" max="10" width="8.7109375" style="3" customWidth="1"/>
    <col min="11" max="11" width="8.42578125" style="3" customWidth="1"/>
    <col min="12" max="12" width="9" style="3" customWidth="1"/>
    <col min="13" max="13" width="9.28515625" style="3" customWidth="1"/>
    <col min="14" max="14" width="8.7109375" style="3" customWidth="1"/>
    <col min="15" max="15" width="8.28515625" style="3" customWidth="1"/>
    <col min="16" max="16" width="8.7109375" style="3" customWidth="1"/>
    <col min="17" max="17" width="8.140625" style="3" customWidth="1"/>
    <col min="18" max="18" width="10.85546875" style="3" bestFit="1" customWidth="1"/>
    <col min="19" max="19" width="3.7109375" style="3" customWidth="1"/>
    <col min="20" max="16384" width="11.42578125" style="3"/>
  </cols>
  <sheetData>
    <row r="1" spans="1:21" s="8" customFormat="1" ht="13.5" thickBot="1" x14ac:dyDescent="0.25">
      <c r="A1" s="5"/>
      <c r="B1" s="5"/>
      <c r="C1" s="5"/>
      <c r="D1" s="6"/>
      <c r="E1" s="5"/>
      <c r="F1" s="5"/>
      <c r="G1" s="5"/>
      <c r="H1" s="5"/>
      <c r="I1" s="5"/>
      <c r="J1" s="5"/>
      <c r="K1" s="5"/>
      <c r="L1" s="5"/>
      <c r="M1" s="5"/>
      <c r="N1" s="5"/>
      <c r="O1" s="5"/>
      <c r="P1" s="5"/>
      <c r="Q1" s="5"/>
      <c r="R1" s="5"/>
      <c r="S1" s="5"/>
    </row>
    <row r="2" spans="1:21" s="8" customFormat="1" ht="12.75" customHeight="1" x14ac:dyDescent="0.2">
      <c r="A2" s="5"/>
      <c r="B2" s="9"/>
      <c r="C2" s="10"/>
      <c r="D2" s="27" t="s">
        <v>57</v>
      </c>
      <c r="E2" s="28"/>
      <c r="F2" s="28"/>
      <c r="G2" s="167" t="s">
        <v>58</v>
      </c>
      <c r="H2" s="167"/>
      <c r="I2" s="167"/>
      <c r="J2" s="167"/>
      <c r="K2" s="167"/>
      <c r="L2" s="167"/>
      <c r="M2" s="31"/>
      <c r="N2" s="28"/>
      <c r="O2" s="12"/>
      <c r="P2" s="12"/>
      <c r="Q2" s="31"/>
      <c r="R2" s="14"/>
      <c r="S2" s="5"/>
    </row>
    <row r="3" spans="1:21" s="8" customFormat="1" ht="12.75" customHeight="1" x14ac:dyDescent="0.2">
      <c r="A3" s="5"/>
      <c r="B3" s="15"/>
      <c r="C3" s="16"/>
      <c r="D3" s="17" t="s">
        <v>59</v>
      </c>
      <c r="E3" s="29"/>
      <c r="F3" s="29"/>
      <c r="G3" s="168"/>
      <c r="H3" s="168"/>
      <c r="I3" s="168"/>
      <c r="J3" s="168"/>
      <c r="K3" s="168"/>
      <c r="L3" s="168"/>
      <c r="N3" s="29"/>
      <c r="R3" s="20"/>
      <c r="S3" s="5"/>
    </row>
    <row r="4" spans="1:21" s="8" customFormat="1" ht="12.75" customHeight="1" x14ac:dyDescent="0.2">
      <c r="A4" s="5"/>
      <c r="B4" s="21"/>
      <c r="C4" s="22"/>
      <c r="D4" s="17" t="s">
        <v>3</v>
      </c>
      <c r="E4" s="30"/>
      <c r="F4" s="30"/>
      <c r="G4" s="168"/>
      <c r="H4" s="168"/>
      <c r="I4" s="168"/>
      <c r="J4" s="168"/>
      <c r="K4" s="168"/>
      <c r="L4" s="168"/>
      <c r="M4" s="19"/>
      <c r="N4" s="30"/>
      <c r="O4" s="19"/>
      <c r="P4" s="19"/>
      <c r="Q4" s="19"/>
      <c r="R4" s="25"/>
      <c r="S4" s="5"/>
    </row>
    <row r="5" spans="1:21" s="8" customFormat="1" ht="21.75" customHeight="1" thickBot="1" x14ac:dyDescent="0.4">
      <c r="A5" s="5"/>
      <c r="B5" s="62"/>
      <c r="C5" s="60"/>
      <c r="D5" s="60"/>
      <c r="E5" s="60"/>
      <c r="F5" s="60"/>
      <c r="G5" s="169"/>
      <c r="H5" s="169"/>
      <c r="I5" s="169"/>
      <c r="J5" s="169"/>
      <c r="K5" s="169"/>
      <c r="L5" s="169"/>
      <c r="M5" s="60"/>
      <c r="N5" s="60"/>
      <c r="O5" s="60"/>
      <c r="P5" s="60"/>
      <c r="Q5" s="60"/>
      <c r="R5" s="61"/>
      <c r="S5" s="5"/>
    </row>
    <row r="6" spans="1:21" s="8" customFormat="1" ht="21.75" customHeight="1" thickBot="1" x14ac:dyDescent="0.25">
      <c r="A6" s="5"/>
      <c r="B6" s="5"/>
      <c r="C6" s="5"/>
      <c r="D6" s="5"/>
      <c r="E6" s="5"/>
      <c r="F6" s="5"/>
      <c r="G6" s="5"/>
      <c r="H6" s="5"/>
      <c r="I6" s="5"/>
      <c r="J6" s="5"/>
      <c r="K6" s="5"/>
      <c r="L6" s="5"/>
      <c r="M6" s="5"/>
      <c r="N6" s="5"/>
      <c r="O6" s="5"/>
      <c r="P6" s="5"/>
      <c r="Q6" s="5"/>
      <c r="R6" s="5"/>
      <c r="S6" s="5"/>
    </row>
    <row r="7" spans="1:21" s="8" customFormat="1" ht="16.5" thickBot="1" x14ac:dyDescent="0.3">
      <c r="A7" s="5"/>
      <c r="B7" s="170" t="s">
        <v>60</v>
      </c>
      <c r="C7" s="172" t="s">
        <v>61</v>
      </c>
      <c r="D7" s="172" t="s">
        <v>62</v>
      </c>
      <c r="E7" s="174" t="s">
        <v>63</v>
      </c>
      <c r="F7" s="176" t="s">
        <v>58</v>
      </c>
      <c r="G7" s="176"/>
      <c r="H7" s="176"/>
      <c r="I7" s="176"/>
      <c r="J7" s="176"/>
      <c r="K7" s="176"/>
      <c r="L7" s="176"/>
      <c r="M7" s="176"/>
      <c r="N7" s="176"/>
      <c r="O7" s="176"/>
      <c r="P7" s="176"/>
      <c r="Q7" s="176"/>
      <c r="R7" s="177"/>
      <c r="S7" s="5"/>
    </row>
    <row r="8" spans="1:21" ht="13.5" thickBot="1" x14ac:dyDescent="0.25">
      <c r="A8" s="5"/>
      <c r="B8" s="171"/>
      <c r="C8" s="173"/>
      <c r="D8" s="173"/>
      <c r="E8" s="175"/>
      <c r="F8" s="63" t="s">
        <v>64</v>
      </c>
      <c r="G8" s="4" t="s">
        <v>65</v>
      </c>
      <c r="H8" s="4" t="s">
        <v>66</v>
      </c>
      <c r="I8" s="4" t="s">
        <v>67</v>
      </c>
      <c r="J8" s="4" t="s">
        <v>68</v>
      </c>
      <c r="K8" s="4" t="s">
        <v>69</v>
      </c>
      <c r="L8" s="4" t="s">
        <v>70</v>
      </c>
      <c r="M8" s="4" t="s">
        <v>71</v>
      </c>
      <c r="N8" s="4" t="s">
        <v>72</v>
      </c>
      <c r="O8" s="4" t="s">
        <v>73</v>
      </c>
      <c r="P8" s="4" t="s">
        <v>74</v>
      </c>
      <c r="Q8" s="4" t="s">
        <v>75</v>
      </c>
      <c r="R8" s="4" t="s">
        <v>76</v>
      </c>
      <c r="S8" s="5"/>
      <c r="U8" s="8"/>
    </row>
    <row r="9" spans="1:21" ht="13.5" thickBot="1" x14ac:dyDescent="0.25">
      <c r="A9" s="5"/>
      <c r="B9" s="178">
        <v>1</v>
      </c>
      <c r="C9" s="181" t="s">
        <v>29</v>
      </c>
      <c r="D9" s="184" t="s">
        <v>77</v>
      </c>
      <c r="E9" s="67" t="s">
        <v>78</v>
      </c>
      <c r="F9" s="82">
        <v>72.424999999999997</v>
      </c>
      <c r="G9" s="82">
        <v>80.983000000000004</v>
      </c>
      <c r="H9" s="82">
        <v>69.878</v>
      </c>
      <c r="I9" s="91"/>
      <c r="J9" s="91"/>
      <c r="K9" s="91"/>
      <c r="L9" s="91"/>
      <c r="M9" s="91"/>
      <c r="N9" s="91"/>
      <c r="O9" s="91"/>
      <c r="P9" s="91"/>
      <c r="Q9" s="91"/>
      <c r="R9" s="82">
        <f>SUM(F9:Q9)</f>
        <v>223.286</v>
      </c>
      <c r="S9" s="5"/>
      <c r="T9" s="76" t="s">
        <v>79</v>
      </c>
      <c r="U9" s="8"/>
    </row>
    <row r="10" spans="1:21" ht="13.5" thickBot="1" x14ac:dyDescent="0.25">
      <c r="A10" s="5"/>
      <c r="B10" s="179"/>
      <c r="C10" s="182"/>
      <c r="D10" s="185"/>
      <c r="E10" s="69" t="s">
        <v>80</v>
      </c>
      <c r="F10" s="82">
        <v>53.127000000000002</v>
      </c>
      <c r="G10" s="82">
        <v>61.811</v>
      </c>
      <c r="H10" s="82">
        <v>50.834000000000003</v>
      </c>
      <c r="I10" s="90">
        <v>60.537999999999997</v>
      </c>
      <c r="J10" s="90">
        <v>67.099999999999994</v>
      </c>
      <c r="K10" s="90">
        <v>69.841999999999999</v>
      </c>
      <c r="L10" s="90">
        <v>72.856999999999999</v>
      </c>
      <c r="M10" s="90">
        <v>78.516999999999996</v>
      </c>
      <c r="N10" s="90">
        <v>74.518000000000001</v>
      </c>
      <c r="O10" s="90">
        <v>83.674999999999997</v>
      </c>
      <c r="P10" s="90">
        <v>79.221000000000004</v>
      </c>
      <c r="Q10" s="90">
        <v>95.215000000000003</v>
      </c>
      <c r="R10" s="82">
        <f>SUM(F10:Q10)</f>
        <v>847.255</v>
      </c>
      <c r="S10" s="5"/>
      <c r="T10" s="76" t="s">
        <v>79</v>
      </c>
      <c r="U10" s="8"/>
    </row>
    <row r="11" spans="1:21" ht="26.25" thickBot="1" x14ac:dyDescent="0.25">
      <c r="A11" s="5"/>
      <c r="B11" s="179"/>
      <c r="C11" s="182"/>
      <c r="D11" s="185"/>
      <c r="E11" s="70" t="s">
        <v>81</v>
      </c>
      <c r="F11" s="83">
        <f>F9-F10</f>
        <v>19.297999999999995</v>
      </c>
      <c r="G11" s="83">
        <f>G9-G10</f>
        <v>19.172000000000004</v>
      </c>
      <c r="H11" s="83">
        <f>H9-H10</f>
        <v>19.043999999999997</v>
      </c>
      <c r="I11" s="65"/>
      <c r="J11" s="65"/>
      <c r="K11" s="65"/>
      <c r="L11" s="65"/>
      <c r="M11" s="65"/>
      <c r="N11" s="65"/>
      <c r="O11" s="65"/>
      <c r="P11" s="65"/>
      <c r="Q11" s="65"/>
      <c r="R11" s="82">
        <f>SUM(F11:H11)</f>
        <v>57.513999999999996</v>
      </c>
      <c r="S11" s="5"/>
      <c r="U11" s="8"/>
    </row>
    <row r="12" spans="1:21" ht="12.75" x14ac:dyDescent="0.2">
      <c r="A12" s="5"/>
      <c r="B12" s="179"/>
      <c r="C12" s="182"/>
      <c r="D12" s="185"/>
      <c r="E12" s="70" t="s">
        <v>82</v>
      </c>
      <c r="F12" s="83" t="e">
        <f>+F9-F13</f>
        <v>#REF!</v>
      </c>
      <c r="G12" s="83" t="e">
        <f>+G9-G13</f>
        <v>#REF!</v>
      </c>
      <c r="H12" s="83" t="e">
        <f>+H9-H13</f>
        <v>#REF!</v>
      </c>
      <c r="I12" s="65"/>
      <c r="J12" s="65"/>
      <c r="K12" s="65"/>
      <c r="L12" s="65"/>
      <c r="M12" s="65"/>
      <c r="N12" s="65"/>
      <c r="O12" s="65"/>
      <c r="P12" s="65"/>
      <c r="Q12" s="65"/>
      <c r="R12" s="82" t="e">
        <f>SUM(F12:H12)</f>
        <v>#REF!</v>
      </c>
      <c r="S12" s="5"/>
      <c r="U12" s="76" t="s">
        <v>79</v>
      </c>
    </row>
    <row r="13" spans="1:21" ht="12.75" x14ac:dyDescent="0.2">
      <c r="A13" s="5"/>
      <c r="B13" s="179"/>
      <c r="C13" s="182"/>
      <c r="D13" s="185"/>
      <c r="E13" s="81" t="s">
        <v>83</v>
      </c>
      <c r="F13" s="83" t="e">
        <f>'REPORTE DE DATOS '!#REF!</f>
        <v>#REF!</v>
      </c>
      <c r="G13" s="83" t="e">
        <f>'REPORTE DE DATOS '!#REF!</f>
        <v>#REF!</v>
      </c>
      <c r="H13" s="83" t="e">
        <f>'REPORTE DE DATOS '!#REF!</f>
        <v>#REF!</v>
      </c>
      <c r="I13" s="83" t="e">
        <f>'REPORTE DE DATOS '!#REF!</f>
        <v>#REF!</v>
      </c>
      <c r="J13" s="83" t="e">
        <f>'REPORTE DE DATOS '!#REF!</f>
        <v>#REF!</v>
      </c>
      <c r="K13" s="83" t="e">
        <f>'REPORTE DE DATOS '!#REF!</f>
        <v>#REF!</v>
      </c>
      <c r="L13" s="83" t="e">
        <f>'REPORTE DE DATOS '!#REF!</f>
        <v>#REF!</v>
      </c>
      <c r="M13" s="83" t="e">
        <f>'REPORTE DE DATOS '!#REF!</f>
        <v>#REF!</v>
      </c>
      <c r="N13" s="83" t="e">
        <f>'REPORTE DE DATOS '!#REF!</f>
        <v>#REF!</v>
      </c>
      <c r="O13" s="83" t="e">
        <f>'REPORTE DE DATOS '!#REF!</f>
        <v>#REF!</v>
      </c>
      <c r="P13" s="83" t="e">
        <f>'REPORTE DE DATOS '!#REF!</f>
        <v>#REF!</v>
      </c>
      <c r="Q13" s="83" t="e">
        <f>'REPORTE DE DATOS '!#REF!</f>
        <v>#REF!</v>
      </c>
      <c r="R13" s="83" t="e">
        <f>'REPORTE DE DATOS '!#REF!</f>
        <v>#REF!</v>
      </c>
      <c r="S13" s="5"/>
      <c r="T13" s="75" t="s">
        <v>79</v>
      </c>
      <c r="U13" s="75" t="s">
        <v>84</v>
      </c>
    </row>
    <row r="14" spans="1:21" ht="25.5" x14ac:dyDescent="0.2">
      <c r="A14" s="5"/>
      <c r="B14" s="179"/>
      <c r="C14" s="182"/>
      <c r="D14" s="185"/>
      <c r="E14" s="70" t="s">
        <v>85</v>
      </c>
      <c r="F14" s="66">
        <f>+(F9-F10)/F10</f>
        <v>0.36324279556534328</v>
      </c>
      <c r="G14" s="66">
        <f>+(G9-G10)/G10</f>
        <v>0.31017132872789638</v>
      </c>
      <c r="H14" s="66">
        <f>+(H9-H10)/H10</f>
        <v>0.37463115237832939</v>
      </c>
      <c r="I14" s="66"/>
      <c r="J14" s="66"/>
      <c r="K14" s="66"/>
      <c r="L14" s="66"/>
      <c r="M14" s="66"/>
      <c r="N14" s="66"/>
      <c r="O14" s="66"/>
      <c r="P14" s="66"/>
      <c r="Q14" s="66"/>
      <c r="R14" s="66"/>
      <c r="S14" s="5"/>
    </row>
    <row r="15" spans="1:21" ht="13.5" thickBot="1" x14ac:dyDescent="0.25">
      <c r="A15" s="5"/>
      <c r="B15" s="180"/>
      <c r="C15" s="183"/>
      <c r="D15" s="186"/>
      <c r="E15" s="72" t="s">
        <v>86</v>
      </c>
      <c r="F15" s="80" t="e">
        <f>+(F9-F13)/F9</f>
        <v>#REF!</v>
      </c>
      <c r="G15" s="80" t="e">
        <f>+(G9-G13)/G9</f>
        <v>#REF!</v>
      </c>
      <c r="H15" s="80" t="e">
        <f>+(H9-H13)/H9</f>
        <v>#REF!</v>
      </c>
      <c r="I15" s="80"/>
      <c r="J15" s="80"/>
      <c r="K15" s="80"/>
      <c r="L15" s="80"/>
      <c r="M15" s="80"/>
      <c r="N15" s="80"/>
      <c r="O15" s="80"/>
      <c r="P15" s="80"/>
      <c r="Q15" s="80"/>
      <c r="R15" s="80"/>
      <c r="S15" s="5"/>
    </row>
    <row r="16" spans="1:21" ht="12.75" x14ac:dyDescent="0.2">
      <c r="A16" s="5"/>
      <c r="B16" s="187">
        <v>2</v>
      </c>
      <c r="C16" s="181" t="s">
        <v>87</v>
      </c>
      <c r="D16" s="184" t="s">
        <v>88</v>
      </c>
      <c r="E16" s="67" t="s">
        <v>89</v>
      </c>
      <c r="F16" s="87">
        <f>$R$16*F19</f>
        <v>9.7496791922260062</v>
      </c>
      <c r="G16" s="87">
        <f>$R$16*G19</f>
        <v>29.126213642457969</v>
      </c>
      <c r="H16" s="87">
        <f>$R$16*H19</f>
        <v>32.402930324351473</v>
      </c>
      <c r="I16" s="68"/>
      <c r="J16" s="68"/>
      <c r="K16" s="68"/>
      <c r="L16" s="68"/>
      <c r="M16" s="68"/>
      <c r="N16" s="68"/>
      <c r="O16" s="68"/>
      <c r="P16" s="68"/>
      <c r="Q16" s="68"/>
      <c r="R16" s="84">
        <v>356.95600000000002</v>
      </c>
      <c r="S16" s="5"/>
    </row>
    <row r="17" spans="1:19" ht="25.5" x14ac:dyDescent="0.2">
      <c r="A17" s="5"/>
      <c r="B17" s="188"/>
      <c r="C17" s="182"/>
      <c r="D17" s="185"/>
      <c r="E17" s="69" t="s">
        <v>90</v>
      </c>
      <c r="F17" s="83">
        <v>7.8209999999999997</v>
      </c>
      <c r="G17" s="83">
        <v>20.395</v>
      </c>
      <c r="H17" s="83">
        <v>21.768999999999998</v>
      </c>
      <c r="I17" s="65"/>
      <c r="J17" s="65"/>
      <c r="K17" s="65"/>
      <c r="L17" s="65"/>
      <c r="M17" s="65"/>
      <c r="N17" s="65"/>
      <c r="O17" s="65"/>
      <c r="P17" s="65"/>
      <c r="Q17" s="65"/>
      <c r="R17" s="88">
        <f>SUM(F17:H17)</f>
        <v>49.984999999999999</v>
      </c>
      <c r="S17" s="5"/>
    </row>
    <row r="18" spans="1:19" ht="12.75" x14ac:dyDescent="0.2">
      <c r="A18" s="5"/>
      <c r="B18" s="188"/>
      <c r="C18" s="182"/>
      <c r="D18" s="185"/>
      <c r="E18" s="70" t="s">
        <v>91</v>
      </c>
      <c r="F18" s="73">
        <f>+F17/$R$16</f>
        <v>2.1910263449836952E-2</v>
      </c>
      <c r="G18" s="73">
        <f t="shared" ref="G18:Q18" si="0">+G17/$R$16</f>
        <v>5.7135893499478924E-2</v>
      </c>
      <c r="H18" s="73">
        <f t="shared" si="0"/>
        <v>6.098510740819596E-2</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89">
        <f>SUM(F18:P18)</f>
        <v>0.14003126435751184</v>
      </c>
      <c r="S18" s="5"/>
    </row>
    <row r="19" spans="1:19" ht="13.5" thickBot="1" x14ac:dyDescent="0.25">
      <c r="A19" s="5"/>
      <c r="B19" s="189"/>
      <c r="C19" s="183"/>
      <c r="D19" s="186"/>
      <c r="E19" s="71" t="s">
        <v>92</v>
      </c>
      <c r="F19" s="85">
        <v>2.7313392104982143E-2</v>
      </c>
      <c r="G19" s="85">
        <v>8.1596089272789829E-2</v>
      </c>
      <c r="H19" s="85">
        <v>9.0775698753772102E-2</v>
      </c>
      <c r="I19" s="85">
        <v>6.1642995851180375E-2</v>
      </c>
      <c r="J19" s="85">
        <v>9.2903501382280707E-2</v>
      </c>
      <c r="K19" s="85">
        <v>0.11688280869946963</v>
      </c>
      <c r="L19" s="85">
        <v>0.10143448701368042</v>
      </c>
      <c r="M19" s="85">
        <v>8.0425402324762793E-2</v>
      </c>
      <c r="N19" s="85">
        <v>8.4582131994953388E-2</v>
      </c>
      <c r="O19" s="85">
        <v>9.323967837749117E-2</v>
      </c>
      <c r="P19" s="85">
        <v>8.4601907112318714E-2</v>
      </c>
      <c r="Q19" s="85">
        <v>8.4601907112318714E-2</v>
      </c>
      <c r="R19" s="86">
        <f>SUM(F19:Q19)</f>
        <v>1</v>
      </c>
      <c r="S19" s="5"/>
    </row>
    <row r="20" spans="1:19" ht="15" customHeight="1" x14ac:dyDescent="0.2">
      <c r="A20" s="5"/>
      <c r="B20" s="5"/>
      <c r="C20" s="5"/>
      <c r="D20" s="5"/>
      <c r="E20" s="5"/>
      <c r="F20" s="5"/>
      <c r="G20" s="5"/>
      <c r="H20" s="5"/>
      <c r="I20" s="5"/>
      <c r="J20" s="5"/>
      <c r="K20" s="5"/>
      <c r="L20" s="5"/>
      <c r="M20" s="5"/>
      <c r="N20" s="5"/>
      <c r="O20" s="5"/>
      <c r="P20" s="5"/>
      <c r="Q20" s="5"/>
      <c r="R20" s="5"/>
      <c r="S20" s="5"/>
    </row>
  </sheetData>
  <mergeCells count="12">
    <mergeCell ref="B9:B15"/>
    <mergeCell ref="C9:C15"/>
    <mergeCell ref="D9:D15"/>
    <mergeCell ref="B16:B19"/>
    <mergeCell ref="C16:C19"/>
    <mergeCell ref="D16:D19"/>
    <mergeCell ref="G2:L5"/>
    <mergeCell ref="B7:B8"/>
    <mergeCell ref="C7:C8"/>
    <mergeCell ref="D7:D8"/>
    <mergeCell ref="E7:E8"/>
    <mergeCell ref="F7:R7"/>
  </mergeCells>
  <printOptions horizontalCentered="1" verticalCentered="1"/>
  <pageMargins left="0.18" right="0" top="0.98425196850393704" bottom="0.98425196850393704" header="0.51181102362204722" footer="0.51181102362204722"/>
  <pageSetup scale="70" orientation="landscape"/>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zoomScaleNormal="100" workbookViewId="0">
      <selection activeCell="O23" sqref="O23"/>
    </sheetView>
  </sheetViews>
  <sheetFormatPr baseColWidth="10" defaultColWidth="11.42578125" defaultRowHeight="12.75" x14ac:dyDescent="0.2"/>
  <cols>
    <col min="1" max="1" width="3.7109375" style="3" customWidth="1"/>
    <col min="2" max="2" width="13.42578125" style="3" bestFit="1" customWidth="1"/>
    <col min="3" max="3" width="21.7109375" style="3" customWidth="1"/>
    <col min="4" max="4" width="32.7109375" style="3" customWidth="1"/>
    <col min="5" max="5" width="50.140625" style="3" customWidth="1"/>
    <col min="6" max="12" width="14.85546875" style="3" bestFit="1" customWidth="1"/>
    <col min="13" max="17" width="15.85546875" style="3" bestFit="1" customWidth="1"/>
    <col min="18" max="18" width="16.42578125" style="3" bestFit="1" customWidth="1"/>
    <col min="19" max="19" width="16.28515625" style="3" customWidth="1"/>
    <col min="20" max="16384" width="11.42578125" style="3"/>
  </cols>
  <sheetData>
    <row r="1" spans="1:19" s="8" customFormat="1" ht="13.5" thickBot="1" x14ac:dyDescent="0.25">
      <c r="A1" s="5"/>
      <c r="B1" s="5"/>
      <c r="C1" s="5"/>
      <c r="D1" s="6"/>
      <c r="E1" s="5"/>
      <c r="F1" s="5"/>
      <c r="G1" s="5"/>
      <c r="H1" s="5"/>
      <c r="I1" s="5"/>
      <c r="J1" s="5"/>
      <c r="K1" s="5"/>
      <c r="L1" s="5"/>
      <c r="M1" s="5"/>
      <c r="N1" s="5"/>
      <c r="O1" s="5"/>
      <c r="P1" s="5"/>
      <c r="Q1" s="5"/>
      <c r="R1" s="5"/>
      <c r="S1" s="5"/>
    </row>
    <row r="2" spans="1:19" s="8" customFormat="1" x14ac:dyDescent="0.2">
      <c r="A2" s="5"/>
      <c r="B2" s="9"/>
      <c r="C2" s="10"/>
      <c r="D2" s="27" t="s">
        <v>57</v>
      </c>
      <c r="E2" s="28"/>
      <c r="F2" s="28"/>
      <c r="G2" s="167" t="s">
        <v>58</v>
      </c>
      <c r="H2" s="167"/>
      <c r="I2" s="167"/>
      <c r="J2" s="167"/>
      <c r="K2" s="167"/>
      <c r="L2" s="167"/>
      <c r="M2" s="31"/>
      <c r="N2" s="28"/>
      <c r="O2" s="12"/>
      <c r="P2" s="12"/>
      <c r="Q2" s="31"/>
      <c r="R2" s="77"/>
      <c r="S2" s="5"/>
    </row>
    <row r="3" spans="1:19" s="8" customFormat="1" x14ac:dyDescent="0.2">
      <c r="A3" s="5"/>
      <c r="B3" s="15"/>
      <c r="C3" s="16"/>
      <c r="D3" s="17" t="s">
        <v>2</v>
      </c>
      <c r="E3" s="29"/>
      <c r="F3" s="29"/>
      <c r="G3" s="168"/>
      <c r="H3" s="168"/>
      <c r="I3" s="168"/>
      <c r="J3" s="168"/>
      <c r="K3" s="168"/>
      <c r="L3" s="168"/>
      <c r="N3" s="29"/>
      <c r="R3" s="78"/>
      <c r="S3" s="5"/>
    </row>
    <row r="4" spans="1:19" s="8" customFormat="1" x14ac:dyDescent="0.2">
      <c r="A4" s="5"/>
      <c r="B4" s="21"/>
      <c r="C4" s="22"/>
      <c r="D4" s="17" t="s">
        <v>3</v>
      </c>
      <c r="E4" s="30"/>
      <c r="F4" s="30"/>
      <c r="G4" s="168"/>
      <c r="H4" s="168"/>
      <c r="I4" s="168"/>
      <c r="J4" s="168"/>
      <c r="K4" s="168"/>
      <c r="L4" s="168"/>
      <c r="M4" s="19"/>
      <c r="N4" s="30"/>
      <c r="O4" s="19"/>
      <c r="P4" s="19"/>
      <c r="Q4" s="19"/>
      <c r="R4" s="79"/>
      <c r="S4" s="5"/>
    </row>
    <row r="5" spans="1:19" s="8" customFormat="1" ht="24" thickBot="1" x14ac:dyDescent="0.4">
      <c r="A5" s="5"/>
      <c r="B5" s="62"/>
      <c r="C5" s="60"/>
      <c r="D5" s="60"/>
      <c r="E5" s="60"/>
      <c r="F5" s="60"/>
      <c r="G5" s="169"/>
      <c r="H5" s="169"/>
      <c r="I5" s="169"/>
      <c r="J5" s="169"/>
      <c r="K5" s="169"/>
      <c r="L5" s="169"/>
      <c r="M5" s="60"/>
      <c r="N5" s="60"/>
      <c r="O5" s="60"/>
      <c r="P5" s="60"/>
      <c r="Q5" s="60"/>
      <c r="R5" s="60"/>
      <c r="S5" s="5"/>
    </row>
    <row r="6" spans="1:19" s="8" customFormat="1" ht="13.5" thickBot="1" x14ac:dyDescent="0.25">
      <c r="A6" s="5"/>
      <c r="B6" s="5"/>
      <c r="C6" s="5"/>
      <c r="D6" s="5"/>
      <c r="E6" s="5"/>
      <c r="F6" s="5"/>
      <c r="G6" s="5"/>
      <c r="H6" s="5"/>
      <c r="I6" s="5"/>
      <c r="J6" s="5"/>
      <c r="K6" s="5"/>
      <c r="L6" s="5"/>
      <c r="M6" s="5"/>
      <c r="N6" s="5"/>
      <c r="O6" s="5"/>
      <c r="P6" s="5"/>
      <c r="Q6" s="5"/>
      <c r="R6" s="5"/>
      <c r="S6" s="5"/>
    </row>
    <row r="7" spans="1:19" s="8" customFormat="1" ht="16.5" thickBot="1" x14ac:dyDescent="0.3">
      <c r="A7" s="5"/>
      <c r="B7" s="170" t="s">
        <v>60</v>
      </c>
      <c r="C7" s="172" t="s">
        <v>61</v>
      </c>
      <c r="D7" s="172" t="s">
        <v>62</v>
      </c>
      <c r="E7" s="174" t="s">
        <v>63</v>
      </c>
      <c r="F7" s="176" t="s">
        <v>58</v>
      </c>
      <c r="G7" s="176"/>
      <c r="H7" s="176"/>
      <c r="I7" s="176"/>
      <c r="J7" s="176"/>
      <c r="K7" s="176"/>
      <c r="L7" s="176"/>
      <c r="M7" s="176"/>
      <c r="N7" s="176"/>
      <c r="O7" s="176"/>
      <c r="P7" s="176"/>
      <c r="Q7" s="176"/>
      <c r="R7" s="177"/>
      <c r="S7" s="5"/>
    </row>
    <row r="8" spans="1:19" ht="13.5" thickBot="1" x14ac:dyDescent="0.25">
      <c r="A8" s="5"/>
      <c r="B8" s="171"/>
      <c r="C8" s="173"/>
      <c r="D8" s="173"/>
      <c r="E8" s="206"/>
      <c r="F8" s="63" t="s">
        <v>64</v>
      </c>
      <c r="G8" s="4" t="s">
        <v>65</v>
      </c>
      <c r="H8" s="4" t="s">
        <v>66</v>
      </c>
      <c r="I8" s="4" t="s">
        <v>67</v>
      </c>
      <c r="J8" s="4" t="s">
        <v>68</v>
      </c>
      <c r="K8" s="4" t="s">
        <v>69</v>
      </c>
      <c r="L8" s="4" t="s">
        <v>70</v>
      </c>
      <c r="M8" s="4" t="s">
        <v>71</v>
      </c>
      <c r="N8" s="4" t="s">
        <v>72</v>
      </c>
      <c r="O8" s="4" t="s">
        <v>73</v>
      </c>
      <c r="P8" s="4" t="s">
        <v>74</v>
      </c>
      <c r="Q8" s="4" t="s">
        <v>75</v>
      </c>
      <c r="R8" s="4" t="s">
        <v>76</v>
      </c>
      <c r="S8" s="5"/>
    </row>
    <row r="9" spans="1:19" ht="26.25" thickBot="1" x14ac:dyDescent="0.25">
      <c r="A9" s="5"/>
      <c r="B9" s="178" t="s">
        <v>17</v>
      </c>
      <c r="C9" s="203" t="s">
        <v>18</v>
      </c>
      <c r="D9" s="199" t="s">
        <v>93</v>
      </c>
      <c r="E9" s="103" t="s">
        <v>94</v>
      </c>
      <c r="F9" s="138">
        <v>42</v>
      </c>
      <c r="G9" s="139">
        <v>38</v>
      </c>
      <c r="H9" s="140">
        <v>43</v>
      </c>
      <c r="I9" s="138">
        <v>42</v>
      </c>
      <c r="J9" s="139">
        <v>42</v>
      </c>
      <c r="K9" s="140">
        <v>38</v>
      </c>
      <c r="L9" s="143">
        <v>116</v>
      </c>
      <c r="M9" s="143">
        <v>44</v>
      </c>
      <c r="N9" s="143">
        <v>28</v>
      </c>
      <c r="O9" s="143">
        <v>33</v>
      </c>
      <c r="P9" s="143">
        <v>26</v>
      </c>
      <c r="Q9" s="143">
        <v>24</v>
      </c>
      <c r="R9" s="97">
        <f>SUM(F9:Q9)</f>
        <v>516</v>
      </c>
      <c r="S9" s="5"/>
    </row>
    <row r="10" spans="1:19" ht="13.5" thickBot="1" x14ac:dyDescent="0.25">
      <c r="A10" s="5"/>
      <c r="B10" s="179"/>
      <c r="C10" s="204"/>
      <c r="D10" s="200"/>
      <c r="E10" s="103" t="s">
        <v>95</v>
      </c>
      <c r="F10" s="141">
        <v>54</v>
      </c>
      <c r="G10" s="142">
        <v>45</v>
      </c>
      <c r="H10" s="143">
        <v>48</v>
      </c>
      <c r="I10" s="141">
        <v>47</v>
      </c>
      <c r="J10" s="142">
        <v>49</v>
      </c>
      <c r="K10" s="143">
        <v>47</v>
      </c>
      <c r="L10" s="140">
        <v>121</v>
      </c>
      <c r="M10" s="140">
        <v>49</v>
      </c>
      <c r="N10" s="140">
        <v>33</v>
      </c>
      <c r="O10" s="140">
        <v>33</v>
      </c>
      <c r="P10" s="140">
        <v>31</v>
      </c>
      <c r="Q10" s="140">
        <v>30</v>
      </c>
      <c r="R10" s="160">
        <f>SUM(F10:Q10)</f>
        <v>587</v>
      </c>
      <c r="S10" s="5"/>
    </row>
    <row r="11" spans="1:19" ht="13.5" thickBot="1" x14ac:dyDescent="0.25">
      <c r="A11" s="5"/>
      <c r="B11" s="179"/>
      <c r="C11" s="204"/>
      <c r="D11" s="200"/>
      <c r="E11" s="104" t="s">
        <v>96</v>
      </c>
      <c r="F11" s="144">
        <f t="shared" ref="F11:K11" si="0">F9/F10</f>
        <v>0.77777777777777779</v>
      </c>
      <c r="G11" s="145">
        <f t="shared" si="0"/>
        <v>0.84444444444444444</v>
      </c>
      <c r="H11" s="145">
        <f t="shared" si="0"/>
        <v>0.89583333333333337</v>
      </c>
      <c r="I11" s="145">
        <f t="shared" si="0"/>
        <v>0.8936170212765957</v>
      </c>
      <c r="J11" s="145">
        <f t="shared" si="0"/>
        <v>0.8571428571428571</v>
      </c>
      <c r="K11" s="145">
        <f t="shared" si="0"/>
        <v>0.80851063829787229</v>
      </c>
      <c r="L11" s="145">
        <f t="shared" ref="L11:Q11" si="1">L9/L10</f>
        <v>0.95867768595041325</v>
      </c>
      <c r="M11" s="145">
        <f t="shared" si="1"/>
        <v>0.89795918367346939</v>
      </c>
      <c r="N11" s="145">
        <f t="shared" si="1"/>
        <v>0.84848484848484851</v>
      </c>
      <c r="O11" s="145">
        <f t="shared" si="1"/>
        <v>1</v>
      </c>
      <c r="P11" s="145">
        <f t="shared" si="1"/>
        <v>0.83870967741935487</v>
      </c>
      <c r="Q11" s="145">
        <f t="shared" si="1"/>
        <v>0.8</v>
      </c>
      <c r="R11" s="74"/>
      <c r="S11" s="5"/>
    </row>
    <row r="12" spans="1:19" ht="14.25" customHeight="1" thickBot="1" x14ac:dyDescent="0.25">
      <c r="A12" s="5"/>
      <c r="B12" s="179"/>
      <c r="C12" s="205"/>
      <c r="D12" s="201"/>
      <c r="E12" s="104" t="s">
        <v>15</v>
      </c>
      <c r="F12" s="146">
        <v>0.1</v>
      </c>
      <c r="G12" s="102">
        <v>0.1</v>
      </c>
      <c r="H12" s="102">
        <v>0.1</v>
      </c>
      <c r="I12" s="102">
        <v>0.1</v>
      </c>
      <c r="J12" s="102">
        <v>0.1</v>
      </c>
      <c r="K12" s="102">
        <v>0.1</v>
      </c>
      <c r="L12" s="102">
        <v>0.1</v>
      </c>
      <c r="M12" s="102">
        <v>0.1</v>
      </c>
      <c r="N12" s="102">
        <v>0.1</v>
      </c>
      <c r="O12" s="102">
        <v>0.1</v>
      </c>
      <c r="P12" s="102">
        <v>0.1</v>
      </c>
      <c r="Q12" s="102">
        <v>0.1</v>
      </c>
      <c r="R12" s="98"/>
      <c r="S12" s="5"/>
    </row>
    <row r="13" spans="1:19" ht="15" customHeight="1" thickBot="1" x14ac:dyDescent="0.25">
      <c r="A13" s="5"/>
      <c r="B13" s="178" t="s">
        <v>28</v>
      </c>
      <c r="C13" s="190" t="s">
        <v>29</v>
      </c>
      <c r="D13" s="193" t="s">
        <v>32</v>
      </c>
      <c r="E13" s="103" t="s">
        <v>97</v>
      </c>
      <c r="F13" s="147">
        <f>+F17-F14</f>
        <v>-1382.4530000000013</v>
      </c>
      <c r="G13" s="148">
        <f t="shared" ref="G13:N13" si="2">G17-G14</f>
        <v>5010.8900000000031</v>
      </c>
      <c r="H13" s="148">
        <f t="shared" si="2"/>
        <v>14016.260000000002</v>
      </c>
      <c r="I13" s="148">
        <f t="shared" si="2"/>
        <v>19421.309999999998</v>
      </c>
      <c r="J13" s="148">
        <f t="shared" si="2"/>
        <v>12815.8</v>
      </c>
      <c r="K13" s="148">
        <f t="shared" si="2"/>
        <v>12806.609999999999</v>
      </c>
      <c r="L13" s="148">
        <f t="shared" si="2"/>
        <v>9817</v>
      </c>
      <c r="M13" s="148">
        <f t="shared" si="2"/>
        <v>13834</v>
      </c>
      <c r="N13" s="148">
        <f t="shared" si="2"/>
        <v>8344</v>
      </c>
      <c r="O13" s="157">
        <f>O17-O14</f>
        <v>-5125</v>
      </c>
      <c r="P13" s="157">
        <f>P17-P14</f>
        <v>15034</v>
      </c>
      <c r="Q13" s="157">
        <f>Q17-Q14</f>
        <v>4558</v>
      </c>
      <c r="R13" s="162">
        <f>SUM(F13:Q13)</f>
        <v>109150.417</v>
      </c>
      <c r="S13" s="5"/>
    </row>
    <row r="14" spans="1:19" ht="13.5" thickBot="1" x14ac:dyDescent="0.25">
      <c r="A14" s="5"/>
      <c r="B14" s="179"/>
      <c r="C14" s="191"/>
      <c r="D14" s="194"/>
      <c r="E14" s="103" t="s">
        <v>98</v>
      </c>
      <c r="F14" s="149">
        <v>23830.57</v>
      </c>
      <c r="G14" s="149">
        <v>28004.27</v>
      </c>
      <c r="H14" s="149">
        <v>16453.57</v>
      </c>
      <c r="I14" s="137">
        <v>5988.56</v>
      </c>
      <c r="J14" s="137">
        <v>13114</v>
      </c>
      <c r="K14" s="137">
        <v>15727.01</v>
      </c>
      <c r="L14" s="137">
        <v>19631</v>
      </c>
      <c r="M14" s="137">
        <v>18058</v>
      </c>
      <c r="N14" s="137">
        <v>24776</v>
      </c>
      <c r="O14" s="137">
        <v>25787</v>
      </c>
      <c r="P14" s="137">
        <v>25031</v>
      </c>
      <c r="Q14" s="137">
        <v>32313</v>
      </c>
      <c r="R14" s="161">
        <f>SUM(F14:Q14)</f>
        <v>248713.97999999998</v>
      </c>
      <c r="S14" s="5"/>
    </row>
    <row r="15" spans="1:19" ht="13.5" thickBot="1" x14ac:dyDescent="0.25">
      <c r="B15" s="179"/>
      <c r="C15" s="191"/>
      <c r="D15" s="194"/>
      <c r="E15" s="104" t="s">
        <v>96</v>
      </c>
      <c r="F15" s="150">
        <f t="shared" ref="F15:K15" si="3">F13/F14</f>
        <v>-5.8011747096271778E-2</v>
      </c>
      <c r="G15" s="151">
        <f t="shared" si="3"/>
        <v>0.17893306984970517</v>
      </c>
      <c r="H15" s="151">
        <f t="shared" si="3"/>
        <v>0.85186740628325663</v>
      </c>
      <c r="I15" s="151">
        <f t="shared" si="3"/>
        <v>3.2430684505123097</v>
      </c>
      <c r="J15" s="151">
        <f t="shared" si="3"/>
        <v>0.97726094250419393</v>
      </c>
      <c r="K15" s="151">
        <f t="shared" si="3"/>
        <v>0.81430672454586084</v>
      </c>
      <c r="L15" s="151">
        <f t="shared" ref="L15:Q15" si="4">L13/L14</f>
        <v>0.50007640976007339</v>
      </c>
      <c r="M15" s="151">
        <f t="shared" si="4"/>
        <v>0.76608705282977074</v>
      </c>
      <c r="N15" s="151">
        <f t="shared" si="4"/>
        <v>0.3367775266386826</v>
      </c>
      <c r="O15" s="159">
        <f t="shared" si="4"/>
        <v>-0.19874355295303836</v>
      </c>
      <c r="P15" s="158">
        <f t="shared" si="4"/>
        <v>0.60061523710598852</v>
      </c>
      <c r="Q15" s="158">
        <f t="shared" si="4"/>
        <v>0.14105777860303903</v>
      </c>
      <c r="R15" s="91"/>
    </row>
    <row r="16" spans="1:19" ht="13.5" thickBot="1" x14ac:dyDescent="0.25">
      <c r="B16" s="180"/>
      <c r="C16" s="192"/>
      <c r="D16" s="195"/>
      <c r="E16" s="104" t="s">
        <v>15</v>
      </c>
      <c r="F16" s="152">
        <v>0.09</v>
      </c>
      <c r="G16" s="105">
        <v>0.09</v>
      </c>
      <c r="H16" s="105">
        <v>0.09</v>
      </c>
      <c r="I16" s="105">
        <v>0.09</v>
      </c>
      <c r="J16" s="105">
        <v>0.09</v>
      </c>
      <c r="K16" s="105">
        <v>0.09</v>
      </c>
      <c r="L16" s="105">
        <v>0.09</v>
      </c>
      <c r="M16" s="105">
        <v>0.09</v>
      </c>
      <c r="N16" s="105">
        <v>0.09</v>
      </c>
      <c r="O16" s="105">
        <v>0.09</v>
      </c>
      <c r="P16" s="105">
        <v>0.09</v>
      </c>
      <c r="Q16" s="105">
        <v>0.09</v>
      </c>
      <c r="R16" s="91"/>
    </row>
    <row r="17" spans="2:18" ht="12.75" customHeight="1" thickBot="1" x14ac:dyDescent="0.25">
      <c r="B17" s="202" t="s">
        <v>37</v>
      </c>
      <c r="C17" s="196" t="s">
        <v>99</v>
      </c>
      <c r="D17" s="199" t="s">
        <v>40</v>
      </c>
      <c r="E17" s="103" t="s">
        <v>100</v>
      </c>
      <c r="F17" s="153">
        <v>22448.116999999998</v>
      </c>
      <c r="G17" s="139">
        <v>33015.160000000003</v>
      </c>
      <c r="H17" s="139">
        <v>30469.83</v>
      </c>
      <c r="I17" s="142">
        <v>25409.87</v>
      </c>
      <c r="J17" s="142">
        <v>25929.8</v>
      </c>
      <c r="K17" s="142">
        <v>28533.62</v>
      </c>
      <c r="L17" s="142">
        <v>29448</v>
      </c>
      <c r="M17" s="142">
        <v>31892</v>
      </c>
      <c r="N17" s="142">
        <v>33120</v>
      </c>
      <c r="O17" s="142">
        <v>20662</v>
      </c>
      <c r="P17" s="142">
        <v>40065</v>
      </c>
      <c r="Q17" s="142">
        <v>36871</v>
      </c>
      <c r="R17" s="65">
        <f>SUM(F17:Q17)</f>
        <v>357864.397</v>
      </c>
    </row>
    <row r="18" spans="2:18" ht="13.5" thickBot="1" x14ac:dyDescent="0.25">
      <c r="B18" s="179"/>
      <c r="C18" s="197"/>
      <c r="D18" s="200"/>
      <c r="E18" s="103" t="s">
        <v>101</v>
      </c>
      <c r="F18" s="153">
        <v>23993</v>
      </c>
      <c r="G18" s="153">
        <v>23993</v>
      </c>
      <c r="H18" s="153">
        <v>23993</v>
      </c>
      <c r="I18" s="153">
        <v>23993</v>
      </c>
      <c r="J18" s="153">
        <v>23993</v>
      </c>
      <c r="K18" s="153">
        <v>23993</v>
      </c>
      <c r="L18" s="153">
        <v>23993</v>
      </c>
      <c r="M18" s="153">
        <v>23993</v>
      </c>
      <c r="N18" s="153">
        <v>23993</v>
      </c>
      <c r="O18" s="153">
        <v>23993</v>
      </c>
      <c r="P18" s="153">
        <v>23993</v>
      </c>
      <c r="Q18" s="153">
        <v>23993</v>
      </c>
      <c r="R18" s="65">
        <f>SUM(F18:Q18)</f>
        <v>287916</v>
      </c>
    </row>
    <row r="19" spans="2:18" ht="13.5" thickBot="1" x14ac:dyDescent="0.25">
      <c r="B19" s="179"/>
      <c r="C19" s="197"/>
      <c r="D19" s="200"/>
      <c r="E19" s="104" t="s">
        <v>96</v>
      </c>
      <c r="F19" s="154">
        <f t="shared" ref="F19:K19" si="5">F17/F18</f>
        <v>0.93561109490267991</v>
      </c>
      <c r="G19" s="155">
        <f t="shared" si="5"/>
        <v>1.3760330096278082</v>
      </c>
      <c r="H19" s="155">
        <f t="shared" si="5"/>
        <v>1.2699466511065729</v>
      </c>
      <c r="I19" s="155">
        <f t="shared" si="5"/>
        <v>1.0590534739298962</v>
      </c>
      <c r="J19" s="155">
        <f t="shared" si="5"/>
        <v>1.080723544367107</v>
      </c>
      <c r="K19" s="155">
        <f t="shared" si="5"/>
        <v>1.1892476972450297</v>
      </c>
      <c r="L19" s="156">
        <f t="shared" ref="L19:Q19" si="6">L17/L18</f>
        <v>1.2273579794106615</v>
      </c>
      <c r="M19" s="156">
        <f t="shared" si="6"/>
        <v>1.3292210227983161</v>
      </c>
      <c r="N19" s="156">
        <f t="shared" si="6"/>
        <v>1.3804026174300839</v>
      </c>
      <c r="O19" s="145">
        <f t="shared" si="6"/>
        <v>0.86116784062018092</v>
      </c>
      <c r="P19" s="156">
        <f t="shared" si="6"/>
        <v>1.669862043095903</v>
      </c>
      <c r="Q19" s="156">
        <f t="shared" si="6"/>
        <v>1.5367398824657192</v>
      </c>
      <c r="R19" s="91"/>
    </row>
    <row r="20" spans="2:18" ht="13.5" thickBot="1" x14ac:dyDescent="0.25">
      <c r="B20" s="180"/>
      <c r="C20" s="198"/>
      <c r="D20" s="201"/>
      <c r="E20" s="104" t="s">
        <v>15</v>
      </c>
      <c r="F20" s="106">
        <v>0.9</v>
      </c>
      <c r="G20" s="106">
        <v>0.9</v>
      </c>
      <c r="H20" s="106">
        <v>0.9</v>
      </c>
      <c r="I20" s="106">
        <v>0.9</v>
      </c>
      <c r="J20" s="106">
        <v>0.9</v>
      </c>
      <c r="K20" s="106">
        <v>0.9</v>
      </c>
      <c r="L20" s="106">
        <v>0.9</v>
      </c>
      <c r="M20" s="106">
        <v>0.9</v>
      </c>
      <c r="N20" s="106">
        <v>0.9</v>
      </c>
      <c r="O20" s="106">
        <v>0.9</v>
      </c>
      <c r="P20" s="106">
        <v>0.9</v>
      </c>
      <c r="Q20" s="106">
        <v>0.9</v>
      </c>
      <c r="R20" s="91"/>
    </row>
    <row r="22" spans="2:18" x14ac:dyDescent="0.2">
      <c r="L22" s="163"/>
      <c r="O22" s="163"/>
    </row>
    <row r="23" spans="2:18" x14ac:dyDescent="0.2">
      <c r="L23" s="164"/>
      <c r="O23" s="164"/>
      <c r="P23" s="136"/>
    </row>
    <row r="24" spans="2:18" x14ac:dyDescent="0.2">
      <c r="H24" s="136"/>
      <c r="I24" s="136"/>
    </row>
    <row r="25" spans="2:18" x14ac:dyDescent="0.2">
      <c r="G25" s="136"/>
    </row>
  </sheetData>
  <mergeCells count="15">
    <mergeCell ref="B7:B8"/>
    <mergeCell ref="D9:D12"/>
    <mergeCell ref="C9:C12"/>
    <mergeCell ref="G2:L5"/>
    <mergeCell ref="F7:R7"/>
    <mergeCell ref="E7:E8"/>
    <mergeCell ref="D7:D8"/>
    <mergeCell ref="B9:B12"/>
    <mergeCell ref="C7:C8"/>
    <mergeCell ref="C13:C16"/>
    <mergeCell ref="B13:B16"/>
    <mergeCell ref="D13:D16"/>
    <mergeCell ref="C17:C20"/>
    <mergeCell ref="D17:D20"/>
    <mergeCell ref="B17:B20"/>
  </mergeCells>
  <printOptions horizontalCentered="1" verticalCentered="1"/>
  <pageMargins left="0.19685039370078741" right="0" top="0.98425196850393704" bottom="0.98425196850393704" header="0.51181102362204722" footer="0.51181102362204722"/>
  <pageSetup scale="65" fitToHeight="0" orientation="landscape" horizontalDpi="4294967294"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4"/>
  <sheetViews>
    <sheetView showGridLines="0" topLeftCell="G46" zoomScaleNormal="100" workbookViewId="0">
      <selection activeCell="AA47" sqref="AA47:AG57"/>
    </sheetView>
  </sheetViews>
  <sheetFormatPr baseColWidth="10" defaultColWidth="9.140625" defaultRowHeight="12.75" x14ac:dyDescent="0.2"/>
  <cols>
    <col min="1" max="1" width="3.7109375" customWidth="1"/>
    <col min="2" max="8" width="9.140625" customWidth="1"/>
    <col min="9" max="9" width="6" customWidth="1"/>
    <col min="10" max="10" width="3.42578125" customWidth="1"/>
    <col min="11" max="11" width="7.140625" customWidth="1"/>
    <col min="12" max="12" width="1.7109375" customWidth="1"/>
    <col min="13" max="13" width="7.85546875" customWidth="1"/>
    <col min="14" max="19" width="4.42578125" customWidth="1"/>
    <col min="20" max="20" width="7.85546875" customWidth="1"/>
    <col min="21" max="24" width="3.28515625" customWidth="1"/>
    <col min="25" max="25" width="4.28515625" customWidth="1"/>
    <col min="26" max="27" width="7.85546875" customWidth="1"/>
    <col min="28" max="32" width="3.7109375" customWidth="1"/>
    <col min="33" max="34" width="7.85546875" customWidth="1"/>
    <col min="35" max="35" width="3.42578125" customWidth="1"/>
    <col min="36" max="36" width="6.7109375" customWidth="1"/>
    <col min="37" max="37" width="3.42578125" customWidth="1"/>
    <col min="38" max="38" width="9.140625" customWidth="1"/>
    <col min="39" max="39" width="3.42578125" customWidth="1"/>
    <col min="40" max="40" width="7.85546875" customWidth="1"/>
    <col min="41" max="41" width="3.85546875" customWidth="1"/>
    <col min="42" max="256" width="11.42578125" customWidth="1"/>
  </cols>
  <sheetData>
    <row r="1" spans="1:41" s="8" customFormat="1" ht="13.5" thickBot="1" x14ac:dyDescent="0.25">
      <c r="A1" s="5"/>
      <c r="B1" s="5"/>
      <c r="C1" s="5"/>
      <c r="D1" s="6"/>
      <c r="E1" s="5"/>
      <c r="F1" s="5"/>
      <c r="G1" s="5"/>
      <c r="H1" s="5"/>
      <c r="I1" s="5"/>
      <c r="J1" s="7"/>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s="8" customFormat="1" x14ac:dyDescent="0.2">
      <c r="A2" s="5"/>
      <c r="B2" s="9"/>
      <c r="C2" s="10"/>
      <c r="D2" s="11"/>
      <c r="E2" s="27" t="s">
        <v>57</v>
      </c>
      <c r="F2" s="28"/>
      <c r="G2" s="28"/>
      <c r="H2" s="12"/>
      <c r="I2" s="31"/>
      <c r="J2" s="13"/>
      <c r="K2" s="12"/>
      <c r="L2" s="12"/>
      <c r="M2" s="282" t="s">
        <v>102</v>
      </c>
      <c r="N2" s="282"/>
      <c r="O2" s="282"/>
      <c r="P2" s="282"/>
      <c r="Q2" s="282"/>
      <c r="R2" s="282"/>
      <c r="S2" s="282"/>
      <c r="T2" s="32"/>
      <c r="U2" s="32"/>
      <c r="V2" s="32"/>
      <c r="W2" s="32"/>
      <c r="X2" s="32"/>
      <c r="Y2" s="32"/>
      <c r="Z2" s="32"/>
      <c r="AA2" s="32"/>
      <c r="AB2" s="32"/>
      <c r="AC2" s="32"/>
      <c r="AD2" s="32"/>
      <c r="AE2" s="32"/>
      <c r="AF2" s="32"/>
      <c r="AG2" s="32"/>
      <c r="AH2" s="32"/>
      <c r="AI2" s="32"/>
      <c r="AJ2" s="32"/>
      <c r="AK2" s="32"/>
      <c r="AL2" s="32"/>
      <c r="AM2" s="32"/>
      <c r="AN2" s="33"/>
      <c r="AO2" s="5"/>
    </row>
    <row r="3" spans="1:41" s="8" customFormat="1" x14ac:dyDescent="0.2">
      <c r="A3" s="5"/>
      <c r="B3" s="15"/>
      <c r="C3" s="16"/>
      <c r="D3" s="17"/>
      <c r="E3" s="17" t="s">
        <v>2</v>
      </c>
      <c r="F3" s="29"/>
      <c r="G3" s="29"/>
      <c r="J3" s="18"/>
      <c r="M3" s="283"/>
      <c r="N3" s="283"/>
      <c r="O3" s="283"/>
      <c r="P3" s="283"/>
      <c r="Q3" s="283"/>
      <c r="R3" s="283"/>
      <c r="S3" s="283"/>
      <c r="AN3" s="34"/>
      <c r="AO3" s="5"/>
    </row>
    <row r="4" spans="1:41" s="8" customFormat="1" x14ac:dyDescent="0.2">
      <c r="A4" s="5"/>
      <c r="B4" s="21"/>
      <c r="C4" s="22"/>
      <c r="D4" s="23"/>
      <c r="E4" s="17" t="s">
        <v>3</v>
      </c>
      <c r="F4" s="30"/>
      <c r="G4" s="30"/>
      <c r="H4" s="19"/>
      <c r="I4" s="19"/>
      <c r="J4" s="24"/>
      <c r="K4" s="19"/>
      <c r="L4" s="19"/>
      <c r="M4" s="283"/>
      <c r="N4" s="283"/>
      <c r="O4" s="283"/>
      <c r="P4" s="283"/>
      <c r="Q4" s="283"/>
      <c r="R4" s="283"/>
      <c r="S4" s="283"/>
      <c r="AN4" s="34"/>
      <c r="AO4" s="5"/>
    </row>
    <row r="5" spans="1:41" s="8" customFormat="1" ht="24" thickBot="1" x14ac:dyDescent="0.4">
      <c r="A5" s="5"/>
      <c r="B5" s="59"/>
      <c r="C5" s="60"/>
      <c r="D5" s="60"/>
      <c r="E5" s="60"/>
      <c r="F5" s="60"/>
      <c r="G5" s="60"/>
      <c r="H5" s="60"/>
      <c r="I5" s="60"/>
      <c r="J5" s="60"/>
      <c r="K5" s="60"/>
      <c r="L5" s="60"/>
      <c r="M5" s="284"/>
      <c r="N5" s="284"/>
      <c r="O5" s="284"/>
      <c r="P5" s="284"/>
      <c r="Q5" s="284"/>
      <c r="R5" s="284"/>
      <c r="S5" s="284"/>
      <c r="T5" s="35"/>
      <c r="U5" s="35"/>
      <c r="V5" s="35"/>
      <c r="W5" s="35"/>
      <c r="X5" s="35"/>
      <c r="Y5" s="35"/>
      <c r="Z5" s="35"/>
      <c r="AA5" s="35"/>
      <c r="AB5" s="35"/>
      <c r="AC5" s="35"/>
      <c r="AD5" s="35"/>
      <c r="AE5" s="35"/>
      <c r="AF5" s="35"/>
      <c r="AG5" s="35"/>
      <c r="AH5" s="35"/>
      <c r="AI5" s="35"/>
      <c r="AJ5" s="35"/>
      <c r="AK5" s="35"/>
      <c r="AL5" s="35"/>
      <c r="AM5" s="35"/>
      <c r="AN5" s="36"/>
      <c r="AO5" s="5"/>
    </row>
    <row r="6" spans="1:41" s="8" customForma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 customFormat="1" x14ac:dyDescent="0.2">
      <c r="A7" s="5"/>
      <c r="B7" s="207" t="s">
        <v>103</v>
      </c>
      <c r="C7" s="208"/>
      <c r="D7" s="208"/>
      <c r="E7" s="211" t="s">
        <v>18</v>
      </c>
      <c r="F7" s="211"/>
      <c r="G7" s="211"/>
      <c r="H7" s="211"/>
      <c r="I7" s="211"/>
      <c r="J7" s="211"/>
      <c r="K7" s="211"/>
      <c r="L7" s="212"/>
      <c r="M7" s="215" t="s">
        <v>104</v>
      </c>
      <c r="N7" s="216"/>
      <c r="O7" s="216"/>
      <c r="P7" s="216"/>
      <c r="Q7" s="216"/>
      <c r="R7" s="216"/>
      <c r="S7" s="217"/>
      <c r="T7" s="215" t="s">
        <v>104</v>
      </c>
      <c r="U7" s="216"/>
      <c r="V7" s="216"/>
      <c r="W7" s="216"/>
      <c r="X7" s="216"/>
      <c r="Y7" s="216"/>
      <c r="Z7" s="217"/>
      <c r="AA7" s="215" t="s">
        <v>104</v>
      </c>
      <c r="AB7" s="216"/>
      <c r="AC7" s="216"/>
      <c r="AD7" s="216"/>
      <c r="AE7" s="216"/>
      <c r="AF7" s="216"/>
      <c r="AG7" s="217"/>
      <c r="AH7" s="215" t="s">
        <v>104</v>
      </c>
      <c r="AI7" s="216"/>
      <c r="AJ7" s="216"/>
      <c r="AK7" s="216"/>
      <c r="AL7" s="216"/>
      <c r="AM7" s="216"/>
      <c r="AN7" s="217"/>
      <c r="AO7" s="5"/>
    </row>
    <row r="8" spans="1:41" s="1" customFormat="1" x14ac:dyDescent="0.2">
      <c r="A8" s="5"/>
      <c r="B8" s="209"/>
      <c r="C8" s="210"/>
      <c r="D8" s="210"/>
      <c r="E8" s="213"/>
      <c r="F8" s="213"/>
      <c r="G8" s="213"/>
      <c r="H8" s="213"/>
      <c r="I8" s="213"/>
      <c r="J8" s="213"/>
      <c r="K8" s="213"/>
      <c r="L8" s="214"/>
      <c r="M8" s="218" t="s">
        <v>105</v>
      </c>
      <c r="N8" s="219"/>
      <c r="O8" s="219"/>
      <c r="P8" s="219"/>
      <c r="Q8" s="219"/>
      <c r="R8" s="219"/>
      <c r="S8" s="220"/>
      <c r="T8" s="218" t="s">
        <v>106</v>
      </c>
      <c r="U8" s="219"/>
      <c r="V8" s="219"/>
      <c r="W8" s="219"/>
      <c r="X8" s="219"/>
      <c r="Y8" s="219"/>
      <c r="Z8" s="220"/>
      <c r="AA8" s="218" t="s">
        <v>107</v>
      </c>
      <c r="AB8" s="219"/>
      <c r="AC8" s="219"/>
      <c r="AD8" s="219"/>
      <c r="AE8" s="219"/>
      <c r="AF8" s="219"/>
      <c r="AG8" s="220"/>
      <c r="AH8" s="218" t="s">
        <v>108</v>
      </c>
      <c r="AI8" s="219"/>
      <c r="AJ8" s="219"/>
      <c r="AK8" s="219"/>
      <c r="AL8" s="219"/>
      <c r="AM8" s="219"/>
      <c r="AN8" s="220"/>
      <c r="AO8" s="5"/>
    </row>
    <row r="9" spans="1:41" s="1" customFormat="1" ht="12.75" customHeight="1" x14ac:dyDescent="0.2">
      <c r="A9" s="5"/>
      <c r="B9" s="239"/>
      <c r="C9" s="240"/>
      <c r="D9" s="240"/>
      <c r="E9" s="240"/>
      <c r="F9" s="240"/>
      <c r="G9" s="240"/>
      <c r="H9" s="240"/>
      <c r="I9" s="240"/>
      <c r="J9" s="240"/>
      <c r="K9" s="240"/>
      <c r="L9" s="241"/>
      <c r="M9" s="230" t="s">
        <v>109</v>
      </c>
      <c r="N9" s="231"/>
      <c r="O9" s="231"/>
      <c r="P9" s="231"/>
      <c r="Q9" s="231"/>
      <c r="R9" s="231"/>
      <c r="S9" s="232"/>
      <c r="T9" s="221" t="s">
        <v>110</v>
      </c>
      <c r="U9" s="222"/>
      <c r="V9" s="222"/>
      <c r="W9" s="222"/>
      <c r="X9" s="222"/>
      <c r="Y9" s="222"/>
      <c r="Z9" s="223"/>
      <c r="AA9" s="221" t="s">
        <v>111</v>
      </c>
      <c r="AB9" s="222"/>
      <c r="AC9" s="222"/>
      <c r="AD9" s="222"/>
      <c r="AE9" s="222"/>
      <c r="AF9" s="222"/>
      <c r="AG9" s="223"/>
      <c r="AH9" s="221" t="s">
        <v>112</v>
      </c>
      <c r="AI9" s="222"/>
      <c r="AJ9" s="222"/>
      <c r="AK9" s="222"/>
      <c r="AL9" s="222"/>
      <c r="AM9" s="222"/>
      <c r="AN9" s="223"/>
      <c r="AO9" s="5"/>
    </row>
    <row r="10" spans="1:41" s="1" customFormat="1" x14ac:dyDescent="0.2">
      <c r="A10" s="5"/>
      <c r="B10" s="242"/>
      <c r="C10" s="243"/>
      <c r="D10" s="243"/>
      <c r="E10" s="243"/>
      <c r="F10" s="243"/>
      <c r="G10" s="243"/>
      <c r="H10" s="243"/>
      <c r="I10" s="243"/>
      <c r="J10" s="243"/>
      <c r="K10" s="243"/>
      <c r="L10" s="244"/>
      <c r="M10" s="233"/>
      <c r="N10" s="234"/>
      <c r="O10" s="234"/>
      <c r="P10" s="234"/>
      <c r="Q10" s="234"/>
      <c r="R10" s="234"/>
      <c r="S10" s="235"/>
      <c r="T10" s="224"/>
      <c r="U10" s="225"/>
      <c r="V10" s="225"/>
      <c r="W10" s="225"/>
      <c r="X10" s="225"/>
      <c r="Y10" s="225"/>
      <c r="Z10" s="226"/>
      <c r="AA10" s="224"/>
      <c r="AB10" s="225"/>
      <c r="AC10" s="225"/>
      <c r="AD10" s="225"/>
      <c r="AE10" s="225"/>
      <c r="AF10" s="225"/>
      <c r="AG10" s="226"/>
      <c r="AH10" s="224"/>
      <c r="AI10" s="225"/>
      <c r="AJ10" s="225"/>
      <c r="AK10" s="225"/>
      <c r="AL10" s="225"/>
      <c r="AM10" s="225"/>
      <c r="AN10" s="226"/>
      <c r="AO10" s="5"/>
    </row>
    <row r="11" spans="1:41" s="1" customFormat="1" x14ac:dyDescent="0.2">
      <c r="A11" s="5"/>
      <c r="B11" s="242"/>
      <c r="C11" s="243"/>
      <c r="D11" s="243"/>
      <c r="E11" s="243"/>
      <c r="F11" s="243"/>
      <c r="G11" s="243"/>
      <c r="H11" s="243"/>
      <c r="I11" s="243"/>
      <c r="J11" s="243"/>
      <c r="K11" s="243"/>
      <c r="L11" s="244"/>
      <c r="M11" s="233"/>
      <c r="N11" s="234"/>
      <c r="O11" s="234"/>
      <c r="P11" s="234"/>
      <c r="Q11" s="234"/>
      <c r="R11" s="234"/>
      <c r="S11" s="235"/>
      <c r="T11" s="224"/>
      <c r="U11" s="225"/>
      <c r="V11" s="225"/>
      <c r="W11" s="225"/>
      <c r="X11" s="225"/>
      <c r="Y11" s="225"/>
      <c r="Z11" s="226"/>
      <c r="AA11" s="224"/>
      <c r="AB11" s="225"/>
      <c r="AC11" s="225"/>
      <c r="AD11" s="225"/>
      <c r="AE11" s="225"/>
      <c r="AF11" s="225"/>
      <c r="AG11" s="226"/>
      <c r="AH11" s="224"/>
      <c r="AI11" s="225"/>
      <c r="AJ11" s="225"/>
      <c r="AK11" s="225"/>
      <c r="AL11" s="225"/>
      <c r="AM11" s="225"/>
      <c r="AN11" s="226"/>
      <c r="AO11" s="5"/>
    </row>
    <row r="12" spans="1:41" s="1" customFormat="1" x14ac:dyDescent="0.2">
      <c r="A12" s="5"/>
      <c r="B12" s="242"/>
      <c r="C12" s="243"/>
      <c r="D12" s="243"/>
      <c r="E12" s="243"/>
      <c r="F12" s="243"/>
      <c r="G12" s="243"/>
      <c r="H12" s="243"/>
      <c r="I12" s="243"/>
      <c r="J12" s="243"/>
      <c r="K12" s="243"/>
      <c r="L12" s="244"/>
      <c r="M12" s="233"/>
      <c r="N12" s="234"/>
      <c r="O12" s="234"/>
      <c r="P12" s="234"/>
      <c r="Q12" s="234"/>
      <c r="R12" s="234"/>
      <c r="S12" s="235"/>
      <c r="T12" s="224"/>
      <c r="U12" s="225"/>
      <c r="V12" s="225"/>
      <c r="W12" s="225"/>
      <c r="X12" s="225"/>
      <c r="Y12" s="225"/>
      <c r="Z12" s="226"/>
      <c r="AA12" s="224"/>
      <c r="AB12" s="225"/>
      <c r="AC12" s="225"/>
      <c r="AD12" s="225"/>
      <c r="AE12" s="225"/>
      <c r="AF12" s="225"/>
      <c r="AG12" s="226"/>
      <c r="AH12" s="224"/>
      <c r="AI12" s="225"/>
      <c r="AJ12" s="225"/>
      <c r="AK12" s="225"/>
      <c r="AL12" s="225"/>
      <c r="AM12" s="225"/>
      <c r="AN12" s="226"/>
      <c r="AO12" s="5"/>
    </row>
    <row r="13" spans="1:41" s="1" customFormat="1" x14ac:dyDescent="0.2">
      <c r="A13" s="5"/>
      <c r="B13" s="242"/>
      <c r="C13" s="243"/>
      <c r="D13" s="243"/>
      <c r="E13" s="243"/>
      <c r="F13" s="243"/>
      <c r="G13" s="243"/>
      <c r="H13" s="243"/>
      <c r="I13" s="243"/>
      <c r="J13" s="243"/>
      <c r="K13" s="243"/>
      <c r="L13" s="244"/>
      <c r="M13" s="233"/>
      <c r="N13" s="234"/>
      <c r="O13" s="234"/>
      <c r="P13" s="234"/>
      <c r="Q13" s="234"/>
      <c r="R13" s="234"/>
      <c r="S13" s="235"/>
      <c r="T13" s="224"/>
      <c r="U13" s="225"/>
      <c r="V13" s="225"/>
      <c r="W13" s="225"/>
      <c r="X13" s="225"/>
      <c r="Y13" s="225"/>
      <c r="Z13" s="226"/>
      <c r="AA13" s="224"/>
      <c r="AB13" s="225"/>
      <c r="AC13" s="225"/>
      <c r="AD13" s="225"/>
      <c r="AE13" s="225"/>
      <c r="AF13" s="225"/>
      <c r="AG13" s="226"/>
      <c r="AH13" s="224"/>
      <c r="AI13" s="225"/>
      <c r="AJ13" s="225"/>
      <c r="AK13" s="225"/>
      <c r="AL13" s="225"/>
      <c r="AM13" s="225"/>
      <c r="AN13" s="226"/>
      <c r="AO13" s="5"/>
    </row>
    <row r="14" spans="1:41" s="1" customFormat="1" x14ac:dyDescent="0.2">
      <c r="A14" s="5"/>
      <c r="B14" s="242"/>
      <c r="C14" s="243"/>
      <c r="D14" s="243"/>
      <c r="E14" s="243"/>
      <c r="F14" s="243"/>
      <c r="G14" s="243"/>
      <c r="H14" s="243"/>
      <c r="I14" s="243"/>
      <c r="J14" s="243"/>
      <c r="K14" s="243"/>
      <c r="L14" s="244"/>
      <c r="M14" s="233"/>
      <c r="N14" s="234"/>
      <c r="O14" s="234"/>
      <c r="P14" s="234"/>
      <c r="Q14" s="234"/>
      <c r="R14" s="234"/>
      <c r="S14" s="235"/>
      <c r="T14" s="224"/>
      <c r="U14" s="225"/>
      <c r="V14" s="225"/>
      <c r="W14" s="225"/>
      <c r="X14" s="225"/>
      <c r="Y14" s="225"/>
      <c r="Z14" s="226"/>
      <c r="AA14" s="224"/>
      <c r="AB14" s="225"/>
      <c r="AC14" s="225"/>
      <c r="AD14" s="225"/>
      <c r="AE14" s="225"/>
      <c r="AF14" s="225"/>
      <c r="AG14" s="226"/>
      <c r="AH14" s="224"/>
      <c r="AI14" s="225"/>
      <c r="AJ14" s="225"/>
      <c r="AK14" s="225"/>
      <c r="AL14" s="225"/>
      <c r="AM14" s="225"/>
      <c r="AN14" s="226"/>
      <c r="AO14" s="5"/>
    </row>
    <row r="15" spans="1:41" s="1" customFormat="1" x14ac:dyDescent="0.2">
      <c r="A15" s="5"/>
      <c r="B15" s="242"/>
      <c r="C15" s="243"/>
      <c r="D15" s="243"/>
      <c r="E15" s="243"/>
      <c r="F15" s="243"/>
      <c r="G15" s="243"/>
      <c r="H15" s="243"/>
      <c r="I15" s="243"/>
      <c r="J15" s="243"/>
      <c r="K15" s="243"/>
      <c r="L15" s="244"/>
      <c r="M15" s="233"/>
      <c r="N15" s="234"/>
      <c r="O15" s="234"/>
      <c r="P15" s="234"/>
      <c r="Q15" s="234"/>
      <c r="R15" s="234"/>
      <c r="S15" s="235"/>
      <c r="T15" s="224"/>
      <c r="U15" s="225"/>
      <c r="V15" s="225"/>
      <c r="W15" s="225"/>
      <c r="X15" s="225"/>
      <c r="Y15" s="225"/>
      <c r="Z15" s="226"/>
      <c r="AA15" s="224"/>
      <c r="AB15" s="225"/>
      <c r="AC15" s="225"/>
      <c r="AD15" s="225"/>
      <c r="AE15" s="225"/>
      <c r="AF15" s="225"/>
      <c r="AG15" s="226"/>
      <c r="AH15" s="224"/>
      <c r="AI15" s="225"/>
      <c r="AJ15" s="225"/>
      <c r="AK15" s="225"/>
      <c r="AL15" s="225"/>
      <c r="AM15" s="225"/>
      <c r="AN15" s="226"/>
      <c r="AO15" s="5"/>
    </row>
    <row r="16" spans="1:41" s="1" customFormat="1" x14ac:dyDescent="0.2">
      <c r="A16" s="5"/>
      <c r="B16" s="242"/>
      <c r="C16" s="243"/>
      <c r="D16" s="243"/>
      <c r="E16" s="243"/>
      <c r="F16" s="243"/>
      <c r="G16" s="243"/>
      <c r="H16" s="243"/>
      <c r="I16" s="243"/>
      <c r="J16" s="243"/>
      <c r="K16" s="243"/>
      <c r="L16" s="244"/>
      <c r="M16" s="233"/>
      <c r="N16" s="234"/>
      <c r="O16" s="234"/>
      <c r="P16" s="234"/>
      <c r="Q16" s="234"/>
      <c r="R16" s="234"/>
      <c r="S16" s="235"/>
      <c r="T16" s="224"/>
      <c r="U16" s="225"/>
      <c r="V16" s="225"/>
      <c r="W16" s="225"/>
      <c r="X16" s="225"/>
      <c r="Y16" s="225"/>
      <c r="Z16" s="226"/>
      <c r="AA16" s="224"/>
      <c r="AB16" s="225"/>
      <c r="AC16" s="225"/>
      <c r="AD16" s="225"/>
      <c r="AE16" s="225"/>
      <c r="AF16" s="225"/>
      <c r="AG16" s="226"/>
      <c r="AH16" s="224"/>
      <c r="AI16" s="225"/>
      <c r="AJ16" s="225"/>
      <c r="AK16" s="225"/>
      <c r="AL16" s="225"/>
      <c r="AM16" s="225"/>
      <c r="AN16" s="226"/>
      <c r="AO16" s="5"/>
    </row>
    <row r="17" spans="1:41" s="1" customFormat="1" x14ac:dyDescent="0.2">
      <c r="A17" s="5"/>
      <c r="B17" s="242"/>
      <c r="C17" s="243"/>
      <c r="D17" s="243"/>
      <c r="E17" s="243"/>
      <c r="F17" s="243"/>
      <c r="G17" s="243"/>
      <c r="H17" s="243"/>
      <c r="I17" s="243"/>
      <c r="J17" s="243"/>
      <c r="K17" s="243"/>
      <c r="L17" s="244"/>
      <c r="M17" s="233"/>
      <c r="N17" s="234"/>
      <c r="O17" s="234"/>
      <c r="P17" s="234"/>
      <c r="Q17" s="234"/>
      <c r="R17" s="234"/>
      <c r="S17" s="235"/>
      <c r="T17" s="224"/>
      <c r="U17" s="225"/>
      <c r="V17" s="225"/>
      <c r="W17" s="225"/>
      <c r="X17" s="225"/>
      <c r="Y17" s="225"/>
      <c r="Z17" s="226"/>
      <c r="AA17" s="224"/>
      <c r="AB17" s="225"/>
      <c r="AC17" s="225"/>
      <c r="AD17" s="225"/>
      <c r="AE17" s="225"/>
      <c r="AF17" s="225"/>
      <c r="AG17" s="226"/>
      <c r="AH17" s="224"/>
      <c r="AI17" s="225"/>
      <c r="AJ17" s="225"/>
      <c r="AK17" s="225"/>
      <c r="AL17" s="225"/>
      <c r="AM17" s="225"/>
      <c r="AN17" s="226"/>
      <c r="AO17" s="5"/>
    </row>
    <row r="18" spans="1:41" s="1" customFormat="1" x14ac:dyDescent="0.2">
      <c r="A18" s="5"/>
      <c r="B18" s="242"/>
      <c r="C18" s="243"/>
      <c r="D18" s="243"/>
      <c r="E18" s="243"/>
      <c r="F18" s="243"/>
      <c r="G18" s="243"/>
      <c r="H18" s="243"/>
      <c r="I18" s="243"/>
      <c r="J18" s="243"/>
      <c r="K18" s="243"/>
      <c r="L18" s="244"/>
      <c r="M18" s="233"/>
      <c r="N18" s="234"/>
      <c r="O18" s="234"/>
      <c r="P18" s="234"/>
      <c r="Q18" s="234"/>
      <c r="R18" s="234"/>
      <c r="S18" s="235"/>
      <c r="T18" s="224"/>
      <c r="U18" s="225"/>
      <c r="V18" s="225"/>
      <c r="W18" s="225"/>
      <c r="X18" s="225"/>
      <c r="Y18" s="225"/>
      <c r="Z18" s="226"/>
      <c r="AA18" s="224"/>
      <c r="AB18" s="225"/>
      <c r="AC18" s="225"/>
      <c r="AD18" s="225"/>
      <c r="AE18" s="225"/>
      <c r="AF18" s="225"/>
      <c r="AG18" s="226"/>
      <c r="AH18" s="224"/>
      <c r="AI18" s="225"/>
      <c r="AJ18" s="225"/>
      <c r="AK18" s="225"/>
      <c r="AL18" s="225"/>
      <c r="AM18" s="225"/>
      <c r="AN18" s="226"/>
      <c r="AO18" s="5"/>
    </row>
    <row r="19" spans="1:41" s="1" customFormat="1" ht="40.5" customHeight="1" x14ac:dyDescent="0.2">
      <c r="A19" s="5"/>
      <c r="B19" s="242"/>
      <c r="C19" s="243"/>
      <c r="D19" s="243"/>
      <c r="E19" s="243"/>
      <c r="F19" s="243"/>
      <c r="G19" s="243"/>
      <c r="H19" s="243"/>
      <c r="I19" s="243"/>
      <c r="J19" s="243"/>
      <c r="K19" s="243"/>
      <c r="L19" s="244"/>
      <c r="M19" s="236"/>
      <c r="N19" s="237"/>
      <c r="O19" s="237"/>
      <c r="P19" s="237"/>
      <c r="Q19" s="237"/>
      <c r="R19" s="237"/>
      <c r="S19" s="238"/>
      <c r="T19" s="227"/>
      <c r="U19" s="228"/>
      <c r="V19" s="228"/>
      <c r="W19" s="228"/>
      <c r="X19" s="228"/>
      <c r="Y19" s="228"/>
      <c r="Z19" s="229"/>
      <c r="AA19" s="227"/>
      <c r="AB19" s="228"/>
      <c r="AC19" s="228"/>
      <c r="AD19" s="228"/>
      <c r="AE19" s="228"/>
      <c r="AF19" s="228"/>
      <c r="AG19" s="229"/>
      <c r="AH19" s="227"/>
      <c r="AI19" s="228"/>
      <c r="AJ19" s="228"/>
      <c r="AK19" s="228"/>
      <c r="AL19" s="228"/>
      <c r="AM19" s="228"/>
      <c r="AN19" s="229"/>
      <c r="AO19" s="5"/>
    </row>
    <row r="20" spans="1:41" s="1" customFormat="1" x14ac:dyDescent="0.2">
      <c r="A20" s="5"/>
      <c r="B20" s="242"/>
      <c r="C20" s="243"/>
      <c r="D20" s="243"/>
      <c r="E20" s="243"/>
      <c r="F20" s="243"/>
      <c r="G20" s="243"/>
      <c r="H20" s="243"/>
      <c r="I20" s="243"/>
      <c r="J20" s="243"/>
      <c r="K20" s="243"/>
      <c r="L20" s="244"/>
      <c r="M20" s="261" t="s">
        <v>113</v>
      </c>
      <c r="N20" s="262"/>
      <c r="O20" s="262"/>
      <c r="P20" s="262"/>
      <c r="Q20" s="262"/>
      <c r="R20" s="262"/>
      <c r="S20" s="263"/>
      <c r="T20" s="261" t="s">
        <v>113</v>
      </c>
      <c r="U20" s="262"/>
      <c r="V20" s="262"/>
      <c r="W20" s="262"/>
      <c r="X20" s="262"/>
      <c r="Y20" s="262"/>
      <c r="Z20" s="263"/>
      <c r="AA20" s="261" t="s">
        <v>113</v>
      </c>
      <c r="AB20" s="262"/>
      <c r="AC20" s="262"/>
      <c r="AD20" s="262"/>
      <c r="AE20" s="262"/>
      <c r="AF20" s="262"/>
      <c r="AG20" s="263"/>
      <c r="AH20" s="261" t="s">
        <v>113</v>
      </c>
      <c r="AI20" s="262"/>
      <c r="AJ20" s="262"/>
      <c r="AK20" s="262"/>
      <c r="AL20" s="262"/>
      <c r="AM20" s="262"/>
      <c r="AN20" s="263"/>
      <c r="AO20" s="5"/>
    </row>
    <row r="21" spans="1:41" s="1" customFormat="1" x14ac:dyDescent="0.2">
      <c r="A21" s="5"/>
      <c r="B21" s="242"/>
      <c r="C21" s="243"/>
      <c r="D21" s="243"/>
      <c r="E21" s="243"/>
      <c r="F21" s="243"/>
      <c r="G21" s="243"/>
      <c r="H21" s="243"/>
      <c r="I21" s="243"/>
      <c r="J21" s="243"/>
      <c r="K21" s="243"/>
      <c r="L21" s="244"/>
      <c r="M21" s="248"/>
      <c r="N21" s="249"/>
      <c r="O21" s="249"/>
      <c r="P21" s="249"/>
      <c r="Q21" s="250"/>
      <c r="R21" s="257" t="s">
        <v>114</v>
      </c>
      <c r="S21" s="258"/>
      <c r="T21" s="248"/>
      <c r="U21" s="249"/>
      <c r="V21" s="249"/>
      <c r="W21" s="249"/>
      <c r="X21" s="250"/>
      <c r="Y21" s="257" t="s">
        <v>114</v>
      </c>
      <c r="Z21" s="258"/>
      <c r="AA21" s="264" t="s">
        <v>79</v>
      </c>
      <c r="AB21" s="265"/>
      <c r="AC21" s="265"/>
      <c r="AD21" s="265"/>
      <c r="AE21" s="266"/>
      <c r="AF21" s="257" t="s">
        <v>114</v>
      </c>
      <c r="AG21" s="258"/>
      <c r="AH21" s="273" t="s">
        <v>79</v>
      </c>
      <c r="AI21" s="274"/>
      <c r="AJ21" s="274"/>
      <c r="AK21" s="274"/>
      <c r="AL21" s="275"/>
      <c r="AM21" s="257" t="s">
        <v>114</v>
      </c>
      <c r="AN21" s="258"/>
      <c r="AO21" s="5"/>
    </row>
    <row r="22" spans="1:41" s="1" customFormat="1" x14ac:dyDescent="0.2">
      <c r="A22" s="5"/>
      <c r="B22" s="242"/>
      <c r="C22" s="243"/>
      <c r="D22" s="243"/>
      <c r="E22" s="243"/>
      <c r="F22" s="243"/>
      <c r="G22" s="243"/>
      <c r="H22" s="243"/>
      <c r="I22" s="243"/>
      <c r="J22" s="243"/>
      <c r="K22" s="243"/>
      <c r="L22" s="244"/>
      <c r="M22" s="251"/>
      <c r="N22" s="252"/>
      <c r="O22" s="252"/>
      <c r="P22" s="252"/>
      <c r="Q22" s="253"/>
      <c r="R22" s="259"/>
      <c r="S22" s="260"/>
      <c r="T22" s="251"/>
      <c r="U22" s="252"/>
      <c r="V22" s="252"/>
      <c r="W22" s="252"/>
      <c r="X22" s="253"/>
      <c r="Y22" s="259"/>
      <c r="Z22" s="260"/>
      <c r="AA22" s="267"/>
      <c r="AB22" s="268"/>
      <c r="AC22" s="268"/>
      <c r="AD22" s="268"/>
      <c r="AE22" s="269"/>
      <c r="AF22" s="259"/>
      <c r="AG22" s="260"/>
      <c r="AH22" s="276"/>
      <c r="AI22" s="277"/>
      <c r="AJ22" s="277"/>
      <c r="AK22" s="277"/>
      <c r="AL22" s="278"/>
      <c r="AM22" s="259"/>
      <c r="AN22" s="260"/>
      <c r="AO22" s="5"/>
    </row>
    <row r="23" spans="1:41" s="1" customFormat="1" x14ac:dyDescent="0.2">
      <c r="A23" s="5"/>
      <c r="B23" s="242"/>
      <c r="C23" s="243"/>
      <c r="D23" s="243"/>
      <c r="E23" s="243"/>
      <c r="F23" s="243"/>
      <c r="G23" s="243"/>
      <c r="H23" s="243"/>
      <c r="I23" s="243"/>
      <c r="J23" s="243"/>
      <c r="K23" s="243"/>
      <c r="L23" s="244"/>
      <c r="M23" s="251"/>
      <c r="N23" s="252"/>
      <c r="O23" s="252"/>
      <c r="P23" s="252"/>
      <c r="Q23" s="253"/>
      <c r="R23" s="239"/>
      <c r="S23" s="241"/>
      <c r="T23" s="251"/>
      <c r="U23" s="252"/>
      <c r="V23" s="252"/>
      <c r="W23" s="252"/>
      <c r="X23" s="253"/>
      <c r="Y23" s="239"/>
      <c r="Z23" s="241"/>
      <c r="AA23" s="267"/>
      <c r="AB23" s="268"/>
      <c r="AC23" s="268"/>
      <c r="AD23" s="268"/>
      <c r="AE23" s="269"/>
      <c r="AF23" s="239"/>
      <c r="AG23" s="241"/>
      <c r="AH23" s="276"/>
      <c r="AI23" s="277"/>
      <c r="AJ23" s="277"/>
      <c r="AK23" s="277"/>
      <c r="AL23" s="278"/>
      <c r="AM23" s="239"/>
      <c r="AN23" s="241"/>
      <c r="AO23" s="5"/>
    </row>
    <row r="24" spans="1:41" s="1" customFormat="1" x14ac:dyDescent="0.2">
      <c r="A24" s="5"/>
      <c r="B24" s="242"/>
      <c r="C24" s="243"/>
      <c r="D24" s="243"/>
      <c r="E24" s="243"/>
      <c r="F24" s="243"/>
      <c r="G24" s="243"/>
      <c r="H24" s="243"/>
      <c r="I24" s="243"/>
      <c r="J24" s="243"/>
      <c r="K24" s="243"/>
      <c r="L24" s="244"/>
      <c r="M24" s="251"/>
      <c r="N24" s="252"/>
      <c r="O24" s="252"/>
      <c r="P24" s="252"/>
      <c r="Q24" s="253"/>
      <c r="R24" s="242"/>
      <c r="S24" s="244"/>
      <c r="T24" s="251"/>
      <c r="U24" s="252"/>
      <c r="V24" s="252"/>
      <c r="W24" s="252"/>
      <c r="X24" s="253"/>
      <c r="Y24" s="242"/>
      <c r="Z24" s="244"/>
      <c r="AA24" s="267"/>
      <c r="AB24" s="268"/>
      <c r="AC24" s="268"/>
      <c r="AD24" s="268"/>
      <c r="AE24" s="269"/>
      <c r="AF24" s="242"/>
      <c r="AG24" s="244"/>
      <c r="AH24" s="276"/>
      <c r="AI24" s="277"/>
      <c r="AJ24" s="277"/>
      <c r="AK24" s="277"/>
      <c r="AL24" s="278"/>
      <c r="AM24" s="242"/>
      <c r="AN24" s="244"/>
      <c r="AO24" s="5"/>
    </row>
    <row r="25" spans="1:41" s="1" customFormat="1" ht="69" customHeight="1" x14ac:dyDescent="0.2">
      <c r="A25" s="5"/>
      <c r="B25" s="245"/>
      <c r="C25" s="246"/>
      <c r="D25" s="246"/>
      <c r="E25" s="246"/>
      <c r="F25" s="246"/>
      <c r="G25" s="246"/>
      <c r="H25" s="246"/>
      <c r="I25" s="246"/>
      <c r="J25" s="246"/>
      <c r="K25" s="246"/>
      <c r="L25" s="247"/>
      <c r="M25" s="254"/>
      <c r="N25" s="255"/>
      <c r="O25" s="255"/>
      <c r="P25" s="255"/>
      <c r="Q25" s="256"/>
      <c r="R25" s="245"/>
      <c r="S25" s="247"/>
      <c r="T25" s="254"/>
      <c r="U25" s="255"/>
      <c r="V25" s="255"/>
      <c r="W25" s="255"/>
      <c r="X25" s="256"/>
      <c r="Y25" s="245"/>
      <c r="Z25" s="247"/>
      <c r="AA25" s="270"/>
      <c r="AB25" s="271"/>
      <c r="AC25" s="271"/>
      <c r="AD25" s="271"/>
      <c r="AE25" s="272"/>
      <c r="AF25" s="245"/>
      <c r="AG25" s="247"/>
      <c r="AH25" s="279"/>
      <c r="AI25" s="280"/>
      <c r="AJ25" s="280"/>
      <c r="AK25" s="280"/>
      <c r="AL25" s="281"/>
      <c r="AM25" s="245"/>
      <c r="AN25" s="247"/>
      <c r="AO25" s="5"/>
    </row>
    <row r="26" spans="1:41" s="1" customFormat="1" x14ac:dyDescent="0.2">
      <c r="A26" s="5"/>
      <c r="B26" s="207" t="s">
        <v>103</v>
      </c>
      <c r="C26" s="208"/>
      <c r="D26" s="208"/>
      <c r="E26" s="211" t="s">
        <v>29</v>
      </c>
      <c r="F26" s="211"/>
      <c r="G26" s="211"/>
      <c r="H26" s="211"/>
      <c r="I26" s="211"/>
      <c r="J26" s="211"/>
      <c r="K26" s="211"/>
      <c r="L26" s="212"/>
      <c r="M26" s="215" t="s">
        <v>104</v>
      </c>
      <c r="N26" s="216"/>
      <c r="O26" s="216"/>
      <c r="P26" s="216"/>
      <c r="Q26" s="216"/>
      <c r="R26" s="216"/>
      <c r="S26" s="217"/>
      <c r="T26" s="215" t="s">
        <v>104</v>
      </c>
      <c r="U26" s="216"/>
      <c r="V26" s="216"/>
      <c r="W26" s="216"/>
      <c r="X26" s="216"/>
      <c r="Y26" s="216"/>
      <c r="Z26" s="217"/>
      <c r="AA26" s="215" t="s">
        <v>104</v>
      </c>
      <c r="AB26" s="216"/>
      <c r="AC26" s="216"/>
      <c r="AD26" s="216"/>
      <c r="AE26" s="216"/>
      <c r="AF26" s="216"/>
      <c r="AG26" s="217"/>
      <c r="AH26" s="215" t="s">
        <v>104</v>
      </c>
      <c r="AI26" s="216"/>
      <c r="AJ26" s="216"/>
      <c r="AK26" s="216"/>
      <c r="AL26" s="216"/>
      <c r="AM26" s="216"/>
      <c r="AN26" s="217"/>
      <c r="AO26" s="5"/>
    </row>
    <row r="27" spans="1:41" s="1" customFormat="1" x14ac:dyDescent="0.2">
      <c r="A27" s="5"/>
      <c r="B27" s="209"/>
      <c r="C27" s="210"/>
      <c r="D27" s="210"/>
      <c r="E27" s="213"/>
      <c r="F27" s="213"/>
      <c r="G27" s="213"/>
      <c r="H27" s="213"/>
      <c r="I27" s="213"/>
      <c r="J27" s="213"/>
      <c r="K27" s="213"/>
      <c r="L27" s="214"/>
      <c r="M27" s="218" t="s">
        <v>105</v>
      </c>
      <c r="N27" s="219"/>
      <c r="O27" s="219"/>
      <c r="P27" s="219"/>
      <c r="Q27" s="219"/>
      <c r="R27" s="219"/>
      <c r="S27" s="220"/>
      <c r="T27" s="218" t="s">
        <v>106</v>
      </c>
      <c r="U27" s="219"/>
      <c r="V27" s="219"/>
      <c r="W27" s="219"/>
      <c r="X27" s="219"/>
      <c r="Y27" s="219"/>
      <c r="Z27" s="220"/>
      <c r="AA27" s="218" t="s">
        <v>107</v>
      </c>
      <c r="AB27" s="219"/>
      <c r="AC27" s="219"/>
      <c r="AD27" s="219"/>
      <c r="AE27" s="219"/>
      <c r="AF27" s="219"/>
      <c r="AG27" s="220"/>
      <c r="AH27" s="218" t="s">
        <v>108</v>
      </c>
      <c r="AI27" s="219"/>
      <c r="AJ27" s="219"/>
      <c r="AK27" s="219"/>
      <c r="AL27" s="219"/>
      <c r="AM27" s="219"/>
      <c r="AN27" s="220"/>
      <c r="AO27" s="5"/>
    </row>
    <row r="28" spans="1:41" s="1" customFormat="1" x14ac:dyDescent="0.2">
      <c r="A28" s="5"/>
      <c r="B28" s="239"/>
      <c r="C28" s="240"/>
      <c r="D28" s="240"/>
      <c r="E28" s="240"/>
      <c r="F28" s="240"/>
      <c r="G28" s="240"/>
      <c r="H28" s="240"/>
      <c r="I28" s="240"/>
      <c r="J28" s="240"/>
      <c r="K28" s="240"/>
      <c r="L28" s="241"/>
      <c r="M28" s="221" t="s">
        <v>115</v>
      </c>
      <c r="N28" s="222"/>
      <c r="O28" s="222"/>
      <c r="P28" s="222"/>
      <c r="Q28" s="222"/>
      <c r="R28" s="222"/>
      <c r="S28" s="223"/>
      <c r="T28" s="221" t="s">
        <v>116</v>
      </c>
      <c r="U28" s="222"/>
      <c r="V28" s="222"/>
      <c r="W28" s="222"/>
      <c r="X28" s="222"/>
      <c r="Y28" s="222"/>
      <c r="Z28" s="223"/>
      <c r="AA28" s="221" t="s">
        <v>117</v>
      </c>
      <c r="AB28" s="222"/>
      <c r="AC28" s="222"/>
      <c r="AD28" s="222"/>
      <c r="AE28" s="222"/>
      <c r="AF28" s="222"/>
      <c r="AG28" s="223"/>
      <c r="AH28" s="221" t="s">
        <v>118</v>
      </c>
      <c r="AI28" s="222"/>
      <c r="AJ28" s="222"/>
      <c r="AK28" s="222"/>
      <c r="AL28" s="222"/>
      <c r="AM28" s="222"/>
      <c r="AN28" s="223"/>
      <c r="AO28" s="5"/>
    </row>
    <row r="29" spans="1:41" s="1" customFormat="1" x14ac:dyDescent="0.2">
      <c r="A29" s="5"/>
      <c r="B29" s="242"/>
      <c r="C29" s="243"/>
      <c r="D29" s="243"/>
      <c r="E29" s="243"/>
      <c r="F29" s="243"/>
      <c r="G29" s="243"/>
      <c r="H29" s="243"/>
      <c r="I29" s="243"/>
      <c r="J29" s="243"/>
      <c r="K29" s="243"/>
      <c r="L29" s="244"/>
      <c r="M29" s="224"/>
      <c r="N29" s="225"/>
      <c r="O29" s="225"/>
      <c r="P29" s="225"/>
      <c r="Q29" s="225"/>
      <c r="R29" s="225"/>
      <c r="S29" s="226"/>
      <c r="T29" s="224"/>
      <c r="U29" s="225"/>
      <c r="V29" s="225"/>
      <c r="W29" s="225"/>
      <c r="X29" s="225"/>
      <c r="Y29" s="225"/>
      <c r="Z29" s="226"/>
      <c r="AA29" s="224"/>
      <c r="AB29" s="225"/>
      <c r="AC29" s="225"/>
      <c r="AD29" s="225"/>
      <c r="AE29" s="225"/>
      <c r="AF29" s="225"/>
      <c r="AG29" s="226"/>
      <c r="AH29" s="224"/>
      <c r="AI29" s="225"/>
      <c r="AJ29" s="225"/>
      <c r="AK29" s="225"/>
      <c r="AL29" s="225"/>
      <c r="AM29" s="225"/>
      <c r="AN29" s="226"/>
      <c r="AO29" s="5"/>
    </row>
    <row r="30" spans="1:41" s="1" customFormat="1" x14ac:dyDescent="0.2">
      <c r="A30" s="5"/>
      <c r="B30" s="242"/>
      <c r="C30" s="243"/>
      <c r="D30" s="243"/>
      <c r="E30" s="243"/>
      <c r="F30" s="243"/>
      <c r="G30" s="243"/>
      <c r="H30" s="243"/>
      <c r="I30" s="243"/>
      <c r="J30" s="243"/>
      <c r="K30" s="243"/>
      <c r="L30" s="244"/>
      <c r="M30" s="224"/>
      <c r="N30" s="225"/>
      <c r="O30" s="225"/>
      <c r="P30" s="225"/>
      <c r="Q30" s="225"/>
      <c r="R30" s="225"/>
      <c r="S30" s="226"/>
      <c r="T30" s="224"/>
      <c r="U30" s="225"/>
      <c r="V30" s="225"/>
      <c r="W30" s="225"/>
      <c r="X30" s="225"/>
      <c r="Y30" s="225"/>
      <c r="Z30" s="226"/>
      <c r="AA30" s="224"/>
      <c r="AB30" s="225"/>
      <c r="AC30" s="225"/>
      <c r="AD30" s="225"/>
      <c r="AE30" s="225"/>
      <c r="AF30" s="225"/>
      <c r="AG30" s="226"/>
      <c r="AH30" s="224"/>
      <c r="AI30" s="225"/>
      <c r="AJ30" s="225"/>
      <c r="AK30" s="225"/>
      <c r="AL30" s="225"/>
      <c r="AM30" s="225"/>
      <c r="AN30" s="226"/>
      <c r="AO30" s="5"/>
    </row>
    <row r="31" spans="1:41" s="1" customFormat="1" x14ac:dyDescent="0.2">
      <c r="A31" s="5"/>
      <c r="B31" s="242"/>
      <c r="C31" s="243"/>
      <c r="D31" s="243"/>
      <c r="E31" s="243"/>
      <c r="F31" s="243"/>
      <c r="G31" s="243"/>
      <c r="H31" s="243"/>
      <c r="I31" s="243"/>
      <c r="J31" s="243"/>
      <c r="K31" s="243"/>
      <c r="L31" s="244"/>
      <c r="M31" s="224"/>
      <c r="N31" s="225"/>
      <c r="O31" s="225"/>
      <c r="P31" s="225"/>
      <c r="Q31" s="225"/>
      <c r="R31" s="225"/>
      <c r="S31" s="226"/>
      <c r="T31" s="224"/>
      <c r="U31" s="225"/>
      <c r="V31" s="225"/>
      <c r="W31" s="225"/>
      <c r="X31" s="225"/>
      <c r="Y31" s="225"/>
      <c r="Z31" s="226"/>
      <c r="AA31" s="224"/>
      <c r="AB31" s="225"/>
      <c r="AC31" s="225"/>
      <c r="AD31" s="225"/>
      <c r="AE31" s="225"/>
      <c r="AF31" s="225"/>
      <c r="AG31" s="226"/>
      <c r="AH31" s="224"/>
      <c r="AI31" s="225"/>
      <c r="AJ31" s="225"/>
      <c r="AK31" s="225"/>
      <c r="AL31" s="225"/>
      <c r="AM31" s="225"/>
      <c r="AN31" s="226"/>
      <c r="AO31" s="5"/>
    </row>
    <row r="32" spans="1:41" s="1" customFormat="1" x14ac:dyDescent="0.2">
      <c r="A32" s="5"/>
      <c r="B32" s="242"/>
      <c r="C32" s="243"/>
      <c r="D32" s="243"/>
      <c r="E32" s="243"/>
      <c r="F32" s="243"/>
      <c r="G32" s="243"/>
      <c r="H32" s="243"/>
      <c r="I32" s="243"/>
      <c r="J32" s="243"/>
      <c r="K32" s="243"/>
      <c r="L32" s="244"/>
      <c r="M32" s="224"/>
      <c r="N32" s="225"/>
      <c r="O32" s="225"/>
      <c r="P32" s="225"/>
      <c r="Q32" s="225"/>
      <c r="R32" s="225"/>
      <c r="S32" s="226"/>
      <c r="T32" s="224"/>
      <c r="U32" s="225"/>
      <c r="V32" s="225"/>
      <c r="W32" s="225"/>
      <c r="X32" s="225"/>
      <c r="Y32" s="225"/>
      <c r="Z32" s="226"/>
      <c r="AA32" s="224"/>
      <c r="AB32" s="225"/>
      <c r="AC32" s="225"/>
      <c r="AD32" s="225"/>
      <c r="AE32" s="225"/>
      <c r="AF32" s="225"/>
      <c r="AG32" s="226"/>
      <c r="AH32" s="224"/>
      <c r="AI32" s="225"/>
      <c r="AJ32" s="225"/>
      <c r="AK32" s="225"/>
      <c r="AL32" s="225"/>
      <c r="AM32" s="225"/>
      <c r="AN32" s="226"/>
      <c r="AO32" s="5"/>
    </row>
    <row r="33" spans="1:41" s="1" customFormat="1" x14ac:dyDescent="0.2">
      <c r="A33" s="5"/>
      <c r="B33" s="242"/>
      <c r="C33" s="243"/>
      <c r="D33" s="243"/>
      <c r="E33" s="243"/>
      <c r="F33" s="243"/>
      <c r="G33" s="243"/>
      <c r="H33" s="243"/>
      <c r="I33" s="243"/>
      <c r="J33" s="243"/>
      <c r="K33" s="243"/>
      <c r="L33" s="244"/>
      <c r="M33" s="224"/>
      <c r="N33" s="225"/>
      <c r="O33" s="225"/>
      <c r="P33" s="225"/>
      <c r="Q33" s="225"/>
      <c r="R33" s="225"/>
      <c r="S33" s="226"/>
      <c r="T33" s="224"/>
      <c r="U33" s="225"/>
      <c r="V33" s="225"/>
      <c r="W33" s="225"/>
      <c r="X33" s="225"/>
      <c r="Y33" s="225"/>
      <c r="Z33" s="226"/>
      <c r="AA33" s="224"/>
      <c r="AB33" s="225"/>
      <c r="AC33" s="225"/>
      <c r="AD33" s="225"/>
      <c r="AE33" s="225"/>
      <c r="AF33" s="225"/>
      <c r="AG33" s="226"/>
      <c r="AH33" s="224"/>
      <c r="AI33" s="225"/>
      <c r="AJ33" s="225"/>
      <c r="AK33" s="225"/>
      <c r="AL33" s="225"/>
      <c r="AM33" s="225"/>
      <c r="AN33" s="226"/>
      <c r="AO33" s="5"/>
    </row>
    <row r="34" spans="1:41" s="1" customFormat="1" x14ac:dyDescent="0.2">
      <c r="A34" s="5"/>
      <c r="B34" s="242"/>
      <c r="C34" s="243"/>
      <c r="D34" s="243"/>
      <c r="E34" s="243"/>
      <c r="F34" s="243"/>
      <c r="G34" s="243"/>
      <c r="H34" s="243"/>
      <c r="I34" s="243"/>
      <c r="J34" s="243"/>
      <c r="K34" s="243"/>
      <c r="L34" s="244"/>
      <c r="M34" s="224"/>
      <c r="N34" s="225"/>
      <c r="O34" s="225"/>
      <c r="P34" s="225"/>
      <c r="Q34" s="225"/>
      <c r="R34" s="225"/>
      <c r="S34" s="226"/>
      <c r="T34" s="224"/>
      <c r="U34" s="225"/>
      <c r="V34" s="225"/>
      <c r="W34" s="225"/>
      <c r="X34" s="225"/>
      <c r="Y34" s="225"/>
      <c r="Z34" s="226"/>
      <c r="AA34" s="224"/>
      <c r="AB34" s="225"/>
      <c r="AC34" s="225"/>
      <c r="AD34" s="225"/>
      <c r="AE34" s="225"/>
      <c r="AF34" s="225"/>
      <c r="AG34" s="226"/>
      <c r="AH34" s="224"/>
      <c r="AI34" s="225"/>
      <c r="AJ34" s="225"/>
      <c r="AK34" s="225"/>
      <c r="AL34" s="225"/>
      <c r="AM34" s="225"/>
      <c r="AN34" s="226"/>
      <c r="AO34" s="5"/>
    </row>
    <row r="35" spans="1:41" s="1" customFormat="1" x14ac:dyDescent="0.2">
      <c r="A35" s="5"/>
      <c r="B35" s="242"/>
      <c r="C35" s="243"/>
      <c r="D35" s="243"/>
      <c r="E35" s="243"/>
      <c r="F35" s="243"/>
      <c r="G35" s="243"/>
      <c r="H35" s="243"/>
      <c r="I35" s="243"/>
      <c r="J35" s="243"/>
      <c r="K35" s="243"/>
      <c r="L35" s="244"/>
      <c r="M35" s="224"/>
      <c r="N35" s="225"/>
      <c r="O35" s="225"/>
      <c r="P35" s="225"/>
      <c r="Q35" s="225"/>
      <c r="R35" s="225"/>
      <c r="S35" s="226"/>
      <c r="T35" s="224"/>
      <c r="U35" s="225"/>
      <c r="V35" s="225"/>
      <c r="W35" s="225"/>
      <c r="X35" s="225"/>
      <c r="Y35" s="225"/>
      <c r="Z35" s="226"/>
      <c r="AA35" s="224"/>
      <c r="AB35" s="225"/>
      <c r="AC35" s="225"/>
      <c r="AD35" s="225"/>
      <c r="AE35" s="225"/>
      <c r="AF35" s="225"/>
      <c r="AG35" s="226"/>
      <c r="AH35" s="224"/>
      <c r="AI35" s="225"/>
      <c r="AJ35" s="225"/>
      <c r="AK35" s="225"/>
      <c r="AL35" s="225"/>
      <c r="AM35" s="225"/>
      <c r="AN35" s="226"/>
      <c r="AO35" s="5"/>
    </row>
    <row r="36" spans="1:41" s="1" customFormat="1" x14ac:dyDescent="0.2">
      <c r="A36" s="5"/>
      <c r="B36" s="242"/>
      <c r="C36" s="243"/>
      <c r="D36" s="243"/>
      <c r="E36" s="243"/>
      <c r="F36" s="243"/>
      <c r="G36" s="243"/>
      <c r="H36" s="243"/>
      <c r="I36" s="243"/>
      <c r="J36" s="243"/>
      <c r="K36" s="243"/>
      <c r="L36" s="244"/>
      <c r="M36" s="224"/>
      <c r="N36" s="225"/>
      <c r="O36" s="225"/>
      <c r="P36" s="225"/>
      <c r="Q36" s="225"/>
      <c r="R36" s="225"/>
      <c r="S36" s="226"/>
      <c r="T36" s="224"/>
      <c r="U36" s="225"/>
      <c r="V36" s="225"/>
      <c r="W36" s="225"/>
      <c r="X36" s="225"/>
      <c r="Y36" s="225"/>
      <c r="Z36" s="226"/>
      <c r="AA36" s="224"/>
      <c r="AB36" s="225"/>
      <c r="AC36" s="225"/>
      <c r="AD36" s="225"/>
      <c r="AE36" s="225"/>
      <c r="AF36" s="225"/>
      <c r="AG36" s="226"/>
      <c r="AH36" s="224"/>
      <c r="AI36" s="225"/>
      <c r="AJ36" s="225"/>
      <c r="AK36" s="225"/>
      <c r="AL36" s="225"/>
      <c r="AM36" s="225"/>
      <c r="AN36" s="226"/>
      <c r="AO36" s="5"/>
    </row>
    <row r="37" spans="1:41" s="1" customFormat="1" x14ac:dyDescent="0.2">
      <c r="A37" s="5"/>
      <c r="B37" s="242"/>
      <c r="C37" s="243"/>
      <c r="D37" s="243"/>
      <c r="E37" s="243"/>
      <c r="F37" s="243"/>
      <c r="G37" s="243"/>
      <c r="H37" s="243"/>
      <c r="I37" s="243"/>
      <c r="J37" s="243"/>
      <c r="K37" s="243"/>
      <c r="L37" s="244"/>
      <c r="M37" s="224"/>
      <c r="N37" s="225"/>
      <c r="O37" s="225"/>
      <c r="P37" s="225"/>
      <c r="Q37" s="225"/>
      <c r="R37" s="225"/>
      <c r="S37" s="226"/>
      <c r="T37" s="224"/>
      <c r="U37" s="225"/>
      <c r="V37" s="225"/>
      <c r="W37" s="225"/>
      <c r="X37" s="225"/>
      <c r="Y37" s="225"/>
      <c r="Z37" s="226"/>
      <c r="AA37" s="224"/>
      <c r="AB37" s="225"/>
      <c r="AC37" s="225"/>
      <c r="AD37" s="225"/>
      <c r="AE37" s="225"/>
      <c r="AF37" s="225"/>
      <c r="AG37" s="226"/>
      <c r="AH37" s="224"/>
      <c r="AI37" s="225"/>
      <c r="AJ37" s="225"/>
      <c r="AK37" s="225"/>
      <c r="AL37" s="225"/>
      <c r="AM37" s="225"/>
      <c r="AN37" s="226"/>
      <c r="AO37" s="5"/>
    </row>
    <row r="38" spans="1:41" s="1" customFormat="1" x14ac:dyDescent="0.2">
      <c r="A38" s="5"/>
      <c r="B38" s="242"/>
      <c r="C38" s="243"/>
      <c r="D38" s="243"/>
      <c r="E38" s="243"/>
      <c r="F38" s="243"/>
      <c r="G38" s="243"/>
      <c r="H38" s="243"/>
      <c r="I38" s="243"/>
      <c r="J38" s="243"/>
      <c r="K38" s="243"/>
      <c r="L38" s="244"/>
      <c r="M38" s="227"/>
      <c r="N38" s="228"/>
      <c r="O38" s="228"/>
      <c r="P38" s="228"/>
      <c r="Q38" s="228"/>
      <c r="R38" s="228"/>
      <c r="S38" s="229"/>
      <c r="T38" s="227"/>
      <c r="U38" s="228"/>
      <c r="V38" s="228"/>
      <c r="W38" s="228"/>
      <c r="X38" s="228"/>
      <c r="Y38" s="228"/>
      <c r="Z38" s="229"/>
      <c r="AA38" s="227"/>
      <c r="AB38" s="228"/>
      <c r="AC38" s="228"/>
      <c r="AD38" s="228"/>
      <c r="AE38" s="228"/>
      <c r="AF38" s="228"/>
      <c r="AG38" s="229"/>
      <c r="AH38" s="227"/>
      <c r="AI38" s="228"/>
      <c r="AJ38" s="228"/>
      <c r="AK38" s="228"/>
      <c r="AL38" s="228"/>
      <c r="AM38" s="228"/>
      <c r="AN38" s="229"/>
      <c r="AO38" s="5"/>
    </row>
    <row r="39" spans="1:41" s="1" customFormat="1" x14ac:dyDescent="0.2">
      <c r="A39" s="5"/>
      <c r="B39" s="242"/>
      <c r="C39" s="243"/>
      <c r="D39" s="243"/>
      <c r="E39" s="243"/>
      <c r="F39" s="243"/>
      <c r="G39" s="243"/>
      <c r="H39" s="243"/>
      <c r="I39" s="243"/>
      <c r="J39" s="243"/>
      <c r="K39" s="243"/>
      <c r="L39" s="244"/>
      <c r="M39" s="261" t="s">
        <v>113</v>
      </c>
      <c r="N39" s="262"/>
      <c r="O39" s="262"/>
      <c r="P39" s="262"/>
      <c r="Q39" s="262"/>
      <c r="R39" s="262"/>
      <c r="S39" s="263"/>
      <c r="T39" s="261" t="s">
        <v>113</v>
      </c>
      <c r="U39" s="262"/>
      <c r="V39" s="262"/>
      <c r="W39" s="262"/>
      <c r="X39" s="262"/>
      <c r="Y39" s="262"/>
      <c r="Z39" s="263"/>
      <c r="AA39" s="261" t="s">
        <v>113</v>
      </c>
      <c r="AB39" s="262"/>
      <c r="AC39" s="262"/>
      <c r="AD39" s="262"/>
      <c r="AE39" s="262"/>
      <c r="AF39" s="262"/>
      <c r="AG39" s="263"/>
      <c r="AH39" s="261" t="s">
        <v>113</v>
      </c>
      <c r="AI39" s="262"/>
      <c r="AJ39" s="262"/>
      <c r="AK39" s="262"/>
      <c r="AL39" s="262"/>
      <c r="AM39" s="262"/>
      <c r="AN39" s="263"/>
      <c r="AO39" s="5"/>
    </row>
    <row r="40" spans="1:41" s="1" customFormat="1" x14ac:dyDescent="0.2">
      <c r="A40" s="5"/>
      <c r="B40" s="242"/>
      <c r="C40" s="243"/>
      <c r="D40" s="243"/>
      <c r="E40" s="243"/>
      <c r="F40" s="243"/>
      <c r="G40" s="243"/>
      <c r="H40" s="243"/>
      <c r="I40" s="243"/>
      <c r="J40" s="243"/>
      <c r="K40" s="243"/>
      <c r="L40" s="244"/>
      <c r="M40" s="248"/>
      <c r="N40" s="249"/>
      <c r="O40" s="249"/>
      <c r="P40" s="249"/>
      <c r="Q40" s="250"/>
      <c r="R40" s="257" t="s">
        <v>114</v>
      </c>
      <c r="S40" s="258"/>
      <c r="T40" s="248"/>
      <c r="U40" s="249"/>
      <c r="V40" s="249"/>
      <c r="W40" s="249"/>
      <c r="X40" s="250"/>
      <c r="Y40" s="257" t="s">
        <v>114</v>
      </c>
      <c r="Z40" s="258"/>
      <c r="AA40" s="264" t="s">
        <v>79</v>
      </c>
      <c r="AB40" s="265"/>
      <c r="AC40" s="265"/>
      <c r="AD40" s="265"/>
      <c r="AE40" s="266"/>
      <c r="AF40" s="257" t="s">
        <v>114</v>
      </c>
      <c r="AG40" s="258"/>
      <c r="AH40" s="273" t="s">
        <v>79</v>
      </c>
      <c r="AI40" s="274"/>
      <c r="AJ40" s="274"/>
      <c r="AK40" s="274"/>
      <c r="AL40" s="275"/>
      <c r="AM40" s="257" t="s">
        <v>114</v>
      </c>
      <c r="AN40" s="258"/>
      <c r="AO40" s="5"/>
    </row>
    <row r="41" spans="1:41" s="1" customFormat="1" x14ac:dyDescent="0.2">
      <c r="A41" s="5"/>
      <c r="B41" s="242"/>
      <c r="C41" s="243"/>
      <c r="D41" s="243"/>
      <c r="E41" s="243"/>
      <c r="F41" s="243"/>
      <c r="G41" s="243"/>
      <c r="H41" s="243"/>
      <c r="I41" s="243"/>
      <c r="J41" s="243"/>
      <c r="K41" s="243"/>
      <c r="L41" s="244"/>
      <c r="M41" s="251"/>
      <c r="N41" s="252"/>
      <c r="O41" s="252"/>
      <c r="P41" s="252"/>
      <c r="Q41" s="253"/>
      <c r="R41" s="259"/>
      <c r="S41" s="260"/>
      <c r="T41" s="251"/>
      <c r="U41" s="252"/>
      <c r="V41" s="252"/>
      <c r="W41" s="252"/>
      <c r="X41" s="253"/>
      <c r="Y41" s="259"/>
      <c r="Z41" s="260"/>
      <c r="AA41" s="267"/>
      <c r="AB41" s="268"/>
      <c r="AC41" s="268"/>
      <c r="AD41" s="268"/>
      <c r="AE41" s="269"/>
      <c r="AF41" s="259"/>
      <c r="AG41" s="260"/>
      <c r="AH41" s="276"/>
      <c r="AI41" s="277"/>
      <c r="AJ41" s="277"/>
      <c r="AK41" s="277"/>
      <c r="AL41" s="278"/>
      <c r="AM41" s="259"/>
      <c r="AN41" s="260"/>
      <c r="AO41" s="5"/>
    </row>
    <row r="42" spans="1:41" s="1" customFormat="1" x14ac:dyDescent="0.2">
      <c r="A42" s="5"/>
      <c r="B42" s="242"/>
      <c r="C42" s="243"/>
      <c r="D42" s="243"/>
      <c r="E42" s="243"/>
      <c r="F42" s="243"/>
      <c r="G42" s="243"/>
      <c r="H42" s="243"/>
      <c r="I42" s="243"/>
      <c r="J42" s="243"/>
      <c r="K42" s="243"/>
      <c r="L42" s="244"/>
      <c r="M42" s="251"/>
      <c r="N42" s="252"/>
      <c r="O42" s="252"/>
      <c r="P42" s="252"/>
      <c r="Q42" s="253"/>
      <c r="R42" s="239"/>
      <c r="S42" s="241"/>
      <c r="T42" s="251"/>
      <c r="U42" s="252"/>
      <c r="V42" s="252"/>
      <c r="W42" s="252"/>
      <c r="X42" s="253"/>
      <c r="Y42" s="239"/>
      <c r="Z42" s="241"/>
      <c r="AA42" s="267"/>
      <c r="AB42" s="268"/>
      <c r="AC42" s="268"/>
      <c r="AD42" s="268"/>
      <c r="AE42" s="269"/>
      <c r="AF42" s="239"/>
      <c r="AG42" s="241"/>
      <c r="AH42" s="276"/>
      <c r="AI42" s="277"/>
      <c r="AJ42" s="277"/>
      <c r="AK42" s="277"/>
      <c r="AL42" s="278"/>
      <c r="AM42" s="239"/>
      <c r="AN42" s="241"/>
      <c r="AO42" s="5"/>
    </row>
    <row r="43" spans="1:41" s="1" customFormat="1" x14ac:dyDescent="0.2">
      <c r="A43" s="5"/>
      <c r="B43" s="242"/>
      <c r="C43" s="243"/>
      <c r="D43" s="243"/>
      <c r="E43" s="243"/>
      <c r="F43" s="243"/>
      <c r="G43" s="243"/>
      <c r="H43" s="243"/>
      <c r="I43" s="243"/>
      <c r="J43" s="243"/>
      <c r="K43" s="243"/>
      <c r="L43" s="244"/>
      <c r="M43" s="251"/>
      <c r="N43" s="252"/>
      <c r="O43" s="252"/>
      <c r="P43" s="252"/>
      <c r="Q43" s="253"/>
      <c r="R43" s="242"/>
      <c r="S43" s="244"/>
      <c r="T43" s="251"/>
      <c r="U43" s="252"/>
      <c r="V43" s="252"/>
      <c r="W43" s="252"/>
      <c r="X43" s="253"/>
      <c r="Y43" s="242"/>
      <c r="Z43" s="244"/>
      <c r="AA43" s="267"/>
      <c r="AB43" s="268"/>
      <c r="AC43" s="268"/>
      <c r="AD43" s="268"/>
      <c r="AE43" s="269"/>
      <c r="AF43" s="242"/>
      <c r="AG43" s="244"/>
      <c r="AH43" s="276"/>
      <c r="AI43" s="277"/>
      <c r="AJ43" s="277"/>
      <c r="AK43" s="277"/>
      <c r="AL43" s="278"/>
      <c r="AM43" s="242"/>
      <c r="AN43" s="244"/>
      <c r="AO43" s="5"/>
    </row>
    <row r="44" spans="1:41" s="1" customFormat="1" x14ac:dyDescent="0.2">
      <c r="A44" s="5"/>
      <c r="B44" s="245"/>
      <c r="C44" s="246"/>
      <c r="D44" s="246"/>
      <c r="E44" s="246"/>
      <c r="F44" s="246"/>
      <c r="G44" s="246"/>
      <c r="H44" s="246"/>
      <c r="I44" s="246"/>
      <c r="J44" s="246"/>
      <c r="K44" s="246"/>
      <c r="L44" s="247"/>
      <c r="M44" s="254"/>
      <c r="N44" s="255"/>
      <c r="O44" s="255"/>
      <c r="P44" s="255"/>
      <c r="Q44" s="256"/>
      <c r="R44" s="245"/>
      <c r="S44" s="247"/>
      <c r="T44" s="254"/>
      <c r="U44" s="255"/>
      <c r="V44" s="255"/>
      <c r="W44" s="255"/>
      <c r="X44" s="256"/>
      <c r="Y44" s="245"/>
      <c r="Z44" s="247"/>
      <c r="AA44" s="270"/>
      <c r="AB44" s="271"/>
      <c r="AC44" s="271"/>
      <c r="AD44" s="271"/>
      <c r="AE44" s="272"/>
      <c r="AF44" s="245"/>
      <c r="AG44" s="247"/>
      <c r="AH44" s="279"/>
      <c r="AI44" s="280"/>
      <c r="AJ44" s="280"/>
      <c r="AK44" s="280"/>
      <c r="AL44" s="281"/>
      <c r="AM44" s="245"/>
      <c r="AN44" s="247"/>
      <c r="AO44" s="5"/>
    </row>
    <row r="45" spans="1:41" s="1" customFormat="1" x14ac:dyDescent="0.2">
      <c r="A45" s="5"/>
      <c r="B45" s="207" t="s">
        <v>103</v>
      </c>
      <c r="C45" s="208"/>
      <c r="D45" s="208"/>
      <c r="E45" s="211" t="s">
        <v>119</v>
      </c>
      <c r="F45" s="211"/>
      <c r="G45" s="211"/>
      <c r="H45" s="211"/>
      <c r="I45" s="211"/>
      <c r="J45" s="211"/>
      <c r="K45" s="211"/>
      <c r="L45" s="212"/>
      <c r="M45" s="215" t="s">
        <v>104</v>
      </c>
      <c r="N45" s="216"/>
      <c r="O45" s="216"/>
      <c r="P45" s="216"/>
      <c r="Q45" s="216"/>
      <c r="R45" s="216"/>
      <c r="S45" s="217"/>
      <c r="T45" s="215" t="s">
        <v>104</v>
      </c>
      <c r="U45" s="216"/>
      <c r="V45" s="216"/>
      <c r="W45" s="216"/>
      <c r="X45" s="216"/>
      <c r="Y45" s="216"/>
      <c r="Z45" s="217"/>
      <c r="AA45" s="215" t="s">
        <v>104</v>
      </c>
      <c r="AB45" s="216"/>
      <c r="AC45" s="216"/>
      <c r="AD45" s="216"/>
      <c r="AE45" s="216"/>
      <c r="AF45" s="216"/>
      <c r="AG45" s="217"/>
      <c r="AH45" s="215" t="s">
        <v>104</v>
      </c>
      <c r="AI45" s="216"/>
      <c r="AJ45" s="216"/>
      <c r="AK45" s="216"/>
      <c r="AL45" s="216"/>
      <c r="AM45" s="216"/>
      <c r="AN45" s="217"/>
      <c r="AO45" s="5"/>
    </row>
    <row r="46" spans="1:41" s="1" customFormat="1" x14ac:dyDescent="0.2">
      <c r="A46" s="5"/>
      <c r="B46" s="209"/>
      <c r="C46" s="210"/>
      <c r="D46" s="210"/>
      <c r="E46" s="213"/>
      <c r="F46" s="213"/>
      <c r="G46" s="213"/>
      <c r="H46" s="213"/>
      <c r="I46" s="213"/>
      <c r="J46" s="213"/>
      <c r="K46" s="213"/>
      <c r="L46" s="214"/>
      <c r="M46" s="218" t="s">
        <v>105</v>
      </c>
      <c r="N46" s="219"/>
      <c r="O46" s="219"/>
      <c r="P46" s="219"/>
      <c r="Q46" s="219"/>
      <c r="R46" s="219"/>
      <c r="S46" s="220"/>
      <c r="T46" s="218" t="s">
        <v>106</v>
      </c>
      <c r="U46" s="219"/>
      <c r="V46" s="219"/>
      <c r="W46" s="219"/>
      <c r="X46" s="219"/>
      <c r="Y46" s="219"/>
      <c r="Z46" s="220"/>
      <c r="AA46" s="218" t="s">
        <v>107</v>
      </c>
      <c r="AB46" s="219"/>
      <c r="AC46" s="219"/>
      <c r="AD46" s="219"/>
      <c r="AE46" s="219"/>
      <c r="AF46" s="219"/>
      <c r="AG46" s="220"/>
      <c r="AH46" s="218" t="s">
        <v>108</v>
      </c>
      <c r="AI46" s="219"/>
      <c r="AJ46" s="219"/>
      <c r="AK46" s="219"/>
      <c r="AL46" s="219"/>
      <c r="AM46" s="219"/>
      <c r="AN46" s="220"/>
      <c r="AO46" s="5"/>
    </row>
    <row r="47" spans="1:41" s="1" customFormat="1" x14ac:dyDescent="0.2">
      <c r="A47" s="5"/>
      <c r="B47" s="239"/>
      <c r="C47" s="240"/>
      <c r="D47" s="240"/>
      <c r="E47" s="240"/>
      <c r="F47" s="240"/>
      <c r="G47" s="240"/>
      <c r="H47" s="240"/>
      <c r="I47" s="240"/>
      <c r="J47" s="240"/>
      <c r="K47" s="240"/>
      <c r="L47" s="241"/>
      <c r="M47" s="221" t="s">
        <v>120</v>
      </c>
      <c r="N47" s="222"/>
      <c r="O47" s="222"/>
      <c r="P47" s="222"/>
      <c r="Q47" s="222"/>
      <c r="R47" s="222"/>
      <c r="S47" s="223"/>
      <c r="T47" s="221" t="s">
        <v>121</v>
      </c>
      <c r="U47" s="222"/>
      <c r="V47" s="222"/>
      <c r="W47" s="222"/>
      <c r="X47" s="222"/>
      <c r="Y47" s="222"/>
      <c r="Z47" s="223"/>
      <c r="AA47" s="221" t="s">
        <v>122</v>
      </c>
      <c r="AB47" s="222"/>
      <c r="AC47" s="222"/>
      <c r="AD47" s="222"/>
      <c r="AE47" s="222"/>
      <c r="AF47" s="222"/>
      <c r="AG47" s="223"/>
      <c r="AH47" s="221" t="s">
        <v>123</v>
      </c>
      <c r="AI47" s="222"/>
      <c r="AJ47" s="222"/>
      <c r="AK47" s="222"/>
      <c r="AL47" s="222"/>
      <c r="AM47" s="222"/>
      <c r="AN47" s="223"/>
      <c r="AO47" s="5"/>
    </row>
    <row r="48" spans="1:41" s="1" customFormat="1" x14ac:dyDescent="0.2">
      <c r="A48" s="5"/>
      <c r="B48" s="242"/>
      <c r="C48" s="243"/>
      <c r="D48" s="243"/>
      <c r="E48" s="243"/>
      <c r="F48" s="243"/>
      <c r="G48" s="243"/>
      <c r="H48" s="243"/>
      <c r="I48" s="243"/>
      <c r="J48" s="243"/>
      <c r="K48" s="243"/>
      <c r="L48" s="244"/>
      <c r="M48" s="224"/>
      <c r="N48" s="225"/>
      <c r="O48" s="225"/>
      <c r="P48" s="225"/>
      <c r="Q48" s="225"/>
      <c r="R48" s="225"/>
      <c r="S48" s="226"/>
      <c r="T48" s="224"/>
      <c r="U48" s="225"/>
      <c r="V48" s="225"/>
      <c r="W48" s="225"/>
      <c r="X48" s="225"/>
      <c r="Y48" s="225"/>
      <c r="Z48" s="226"/>
      <c r="AA48" s="224"/>
      <c r="AB48" s="225"/>
      <c r="AC48" s="225"/>
      <c r="AD48" s="225"/>
      <c r="AE48" s="225"/>
      <c r="AF48" s="225"/>
      <c r="AG48" s="226"/>
      <c r="AH48" s="224"/>
      <c r="AI48" s="225"/>
      <c r="AJ48" s="225"/>
      <c r="AK48" s="225"/>
      <c r="AL48" s="225"/>
      <c r="AM48" s="225"/>
      <c r="AN48" s="226"/>
      <c r="AO48" s="5"/>
    </row>
    <row r="49" spans="1:41" s="1" customFormat="1" x14ac:dyDescent="0.2">
      <c r="A49" s="5"/>
      <c r="B49" s="242"/>
      <c r="C49" s="243"/>
      <c r="D49" s="243"/>
      <c r="E49" s="243"/>
      <c r="F49" s="243"/>
      <c r="G49" s="243"/>
      <c r="H49" s="243"/>
      <c r="I49" s="243"/>
      <c r="J49" s="243"/>
      <c r="K49" s="243"/>
      <c r="L49" s="244"/>
      <c r="M49" s="224"/>
      <c r="N49" s="225"/>
      <c r="O49" s="225"/>
      <c r="P49" s="225"/>
      <c r="Q49" s="225"/>
      <c r="R49" s="225"/>
      <c r="S49" s="226"/>
      <c r="T49" s="224"/>
      <c r="U49" s="225"/>
      <c r="V49" s="225"/>
      <c r="W49" s="225"/>
      <c r="X49" s="225"/>
      <c r="Y49" s="225"/>
      <c r="Z49" s="226"/>
      <c r="AA49" s="224"/>
      <c r="AB49" s="225"/>
      <c r="AC49" s="225"/>
      <c r="AD49" s="225"/>
      <c r="AE49" s="225"/>
      <c r="AF49" s="225"/>
      <c r="AG49" s="226"/>
      <c r="AH49" s="224"/>
      <c r="AI49" s="225"/>
      <c r="AJ49" s="225"/>
      <c r="AK49" s="225"/>
      <c r="AL49" s="225"/>
      <c r="AM49" s="225"/>
      <c r="AN49" s="226"/>
      <c r="AO49" s="5"/>
    </row>
    <row r="50" spans="1:41" s="1" customFormat="1" x14ac:dyDescent="0.2">
      <c r="A50" s="5"/>
      <c r="B50" s="242"/>
      <c r="C50" s="243"/>
      <c r="D50" s="243"/>
      <c r="E50" s="243"/>
      <c r="F50" s="243"/>
      <c r="G50" s="243"/>
      <c r="H50" s="243"/>
      <c r="I50" s="243"/>
      <c r="J50" s="243"/>
      <c r="K50" s="243"/>
      <c r="L50" s="244"/>
      <c r="M50" s="224"/>
      <c r="N50" s="225"/>
      <c r="O50" s="225"/>
      <c r="P50" s="225"/>
      <c r="Q50" s="225"/>
      <c r="R50" s="225"/>
      <c r="S50" s="226"/>
      <c r="T50" s="224"/>
      <c r="U50" s="225"/>
      <c r="V50" s="225"/>
      <c r="W50" s="225"/>
      <c r="X50" s="225"/>
      <c r="Y50" s="225"/>
      <c r="Z50" s="226"/>
      <c r="AA50" s="224"/>
      <c r="AB50" s="225"/>
      <c r="AC50" s="225"/>
      <c r="AD50" s="225"/>
      <c r="AE50" s="225"/>
      <c r="AF50" s="225"/>
      <c r="AG50" s="226"/>
      <c r="AH50" s="224"/>
      <c r="AI50" s="225"/>
      <c r="AJ50" s="225"/>
      <c r="AK50" s="225"/>
      <c r="AL50" s="225"/>
      <c r="AM50" s="225"/>
      <c r="AN50" s="226"/>
      <c r="AO50" s="5"/>
    </row>
    <row r="51" spans="1:41" s="1" customFormat="1" x14ac:dyDescent="0.2">
      <c r="A51" s="5"/>
      <c r="B51" s="242"/>
      <c r="C51" s="243"/>
      <c r="D51" s="243"/>
      <c r="E51" s="243"/>
      <c r="F51" s="243"/>
      <c r="G51" s="243"/>
      <c r="H51" s="243"/>
      <c r="I51" s="243"/>
      <c r="J51" s="243"/>
      <c r="K51" s="243"/>
      <c r="L51" s="244"/>
      <c r="M51" s="224"/>
      <c r="N51" s="225"/>
      <c r="O51" s="225"/>
      <c r="P51" s="225"/>
      <c r="Q51" s="225"/>
      <c r="R51" s="225"/>
      <c r="S51" s="226"/>
      <c r="T51" s="224"/>
      <c r="U51" s="225"/>
      <c r="V51" s="225"/>
      <c r="W51" s="225"/>
      <c r="X51" s="225"/>
      <c r="Y51" s="225"/>
      <c r="Z51" s="226"/>
      <c r="AA51" s="224"/>
      <c r="AB51" s="225"/>
      <c r="AC51" s="225"/>
      <c r="AD51" s="225"/>
      <c r="AE51" s="225"/>
      <c r="AF51" s="225"/>
      <c r="AG51" s="226"/>
      <c r="AH51" s="224"/>
      <c r="AI51" s="225"/>
      <c r="AJ51" s="225"/>
      <c r="AK51" s="225"/>
      <c r="AL51" s="225"/>
      <c r="AM51" s="225"/>
      <c r="AN51" s="226"/>
      <c r="AO51" s="5"/>
    </row>
    <row r="52" spans="1:41" s="1" customFormat="1" x14ac:dyDescent="0.2">
      <c r="A52" s="5"/>
      <c r="B52" s="242"/>
      <c r="C52" s="243"/>
      <c r="D52" s="243"/>
      <c r="E52" s="243"/>
      <c r="F52" s="243"/>
      <c r="G52" s="243"/>
      <c r="H52" s="243"/>
      <c r="I52" s="243"/>
      <c r="J52" s="243"/>
      <c r="K52" s="243"/>
      <c r="L52" s="244"/>
      <c r="M52" s="224"/>
      <c r="N52" s="225"/>
      <c r="O52" s="225"/>
      <c r="P52" s="225"/>
      <c r="Q52" s="225"/>
      <c r="R52" s="225"/>
      <c r="S52" s="226"/>
      <c r="T52" s="224"/>
      <c r="U52" s="225"/>
      <c r="V52" s="225"/>
      <c r="W52" s="225"/>
      <c r="X52" s="225"/>
      <c r="Y52" s="225"/>
      <c r="Z52" s="226"/>
      <c r="AA52" s="224"/>
      <c r="AB52" s="225"/>
      <c r="AC52" s="225"/>
      <c r="AD52" s="225"/>
      <c r="AE52" s="225"/>
      <c r="AF52" s="225"/>
      <c r="AG52" s="226"/>
      <c r="AH52" s="224"/>
      <c r="AI52" s="225"/>
      <c r="AJ52" s="225"/>
      <c r="AK52" s="225"/>
      <c r="AL52" s="225"/>
      <c r="AM52" s="225"/>
      <c r="AN52" s="226"/>
      <c r="AO52" s="5"/>
    </row>
    <row r="53" spans="1:41" s="1" customFormat="1" x14ac:dyDescent="0.2">
      <c r="A53" s="5"/>
      <c r="B53" s="242"/>
      <c r="C53" s="243"/>
      <c r="D53" s="243"/>
      <c r="E53" s="243"/>
      <c r="F53" s="243"/>
      <c r="G53" s="243"/>
      <c r="H53" s="243"/>
      <c r="I53" s="243"/>
      <c r="J53" s="243"/>
      <c r="K53" s="243"/>
      <c r="L53" s="244"/>
      <c r="M53" s="224"/>
      <c r="N53" s="225"/>
      <c r="O53" s="225"/>
      <c r="P53" s="225"/>
      <c r="Q53" s="225"/>
      <c r="R53" s="225"/>
      <c r="S53" s="226"/>
      <c r="T53" s="224"/>
      <c r="U53" s="225"/>
      <c r="V53" s="225"/>
      <c r="W53" s="225"/>
      <c r="X53" s="225"/>
      <c r="Y53" s="225"/>
      <c r="Z53" s="226"/>
      <c r="AA53" s="224"/>
      <c r="AB53" s="225"/>
      <c r="AC53" s="225"/>
      <c r="AD53" s="225"/>
      <c r="AE53" s="225"/>
      <c r="AF53" s="225"/>
      <c r="AG53" s="226"/>
      <c r="AH53" s="224"/>
      <c r="AI53" s="225"/>
      <c r="AJ53" s="225"/>
      <c r="AK53" s="225"/>
      <c r="AL53" s="225"/>
      <c r="AM53" s="225"/>
      <c r="AN53" s="226"/>
      <c r="AO53" s="5"/>
    </row>
    <row r="54" spans="1:41" s="1" customFormat="1" x14ac:dyDescent="0.2">
      <c r="A54" s="5"/>
      <c r="B54" s="242"/>
      <c r="C54" s="243"/>
      <c r="D54" s="243"/>
      <c r="E54" s="243"/>
      <c r="F54" s="243"/>
      <c r="G54" s="243"/>
      <c r="H54" s="243"/>
      <c r="I54" s="243"/>
      <c r="J54" s="243"/>
      <c r="K54" s="243"/>
      <c r="L54" s="244"/>
      <c r="M54" s="224"/>
      <c r="N54" s="225"/>
      <c r="O54" s="225"/>
      <c r="P54" s="225"/>
      <c r="Q54" s="225"/>
      <c r="R54" s="225"/>
      <c r="S54" s="226"/>
      <c r="T54" s="224"/>
      <c r="U54" s="225"/>
      <c r="V54" s="225"/>
      <c r="W54" s="225"/>
      <c r="X54" s="225"/>
      <c r="Y54" s="225"/>
      <c r="Z54" s="226"/>
      <c r="AA54" s="224"/>
      <c r="AB54" s="225"/>
      <c r="AC54" s="225"/>
      <c r="AD54" s="225"/>
      <c r="AE54" s="225"/>
      <c r="AF54" s="225"/>
      <c r="AG54" s="226"/>
      <c r="AH54" s="224"/>
      <c r="AI54" s="225"/>
      <c r="AJ54" s="225"/>
      <c r="AK54" s="225"/>
      <c r="AL54" s="225"/>
      <c r="AM54" s="225"/>
      <c r="AN54" s="226"/>
      <c r="AO54" s="5"/>
    </row>
    <row r="55" spans="1:41" s="1" customFormat="1" x14ac:dyDescent="0.2">
      <c r="A55" s="5"/>
      <c r="B55" s="242"/>
      <c r="C55" s="243"/>
      <c r="D55" s="243"/>
      <c r="E55" s="243"/>
      <c r="F55" s="243"/>
      <c r="G55" s="243"/>
      <c r="H55" s="243"/>
      <c r="I55" s="243"/>
      <c r="J55" s="243"/>
      <c r="K55" s="243"/>
      <c r="L55" s="244"/>
      <c r="M55" s="224"/>
      <c r="N55" s="225"/>
      <c r="O55" s="225"/>
      <c r="P55" s="225"/>
      <c r="Q55" s="225"/>
      <c r="R55" s="225"/>
      <c r="S55" s="226"/>
      <c r="T55" s="224"/>
      <c r="U55" s="225"/>
      <c r="V55" s="225"/>
      <c r="W55" s="225"/>
      <c r="X55" s="225"/>
      <c r="Y55" s="225"/>
      <c r="Z55" s="226"/>
      <c r="AA55" s="224"/>
      <c r="AB55" s="225"/>
      <c r="AC55" s="225"/>
      <c r="AD55" s="225"/>
      <c r="AE55" s="225"/>
      <c r="AF55" s="225"/>
      <c r="AG55" s="226"/>
      <c r="AH55" s="224"/>
      <c r="AI55" s="225"/>
      <c r="AJ55" s="225"/>
      <c r="AK55" s="225"/>
      <c r="AL55" s="225"/>
      <c r="AM55" s="225"/>
      <c r="AN55" s="226"/>
      <c r="AO55" s="5"/>
    </row>
    <row r="56" spans="1:41" s="1" customFormat="1" x14ac:dyDescent="0.2">
      <c r="A56" s="5"/>
      <c r="B56" s="242"/>
      <c r="C56" s="243"/>
      <c r="D56" s="243"/>
      <c r="E56" s="243"/>
      <c r="F56" s="243"/>
      <c r="G56" s="243"/>
      <c r="H56" s="243"/>
      <c r="I56" s="243"/>
      <c r="J56" s="243"/>
      <c r="K56" s="243"/>
      <c r="L56" s="244"/>
      <c r="M56" s="224"/>
      <c r="N56" s="225"/>
      <c r="O56" s="225"/>
      <c r="P56" s="225"/>
      <c r="Q56" s="225"/>
      <c r="R56" s="225"/>
      <c r="S56" s="226"/>
      <c r="T56" s="224"/>
      <c r="U56" s="225"/>
      <c r="V56" s="225"/>
      <c r="W56" s="225"/>
      <c r="X56" s="225"/>
      <c r="Y56" s="225"/>
      <c r="Z56" s="226"/>
      <c r="AA56" s="224"/>
      <c r="AB56" s="225"/>
      <c r="AC56" s="225"/>
      <c r="AD56" s="225"/>
      <c r="AE56" s="225"/>
      <c r="AF56" s="225"/>
      <c r="AG56" s="226"/>
      <c r="AH56" s="224"/>
      <c r="AI56" s="225"/>
      <c r="AJ56" s="225"/>
      <c r="AK56" s="225"/>
      <c r="AL56" s="225"/>
      <c r="AM56" s="225"/>
      <c r="AN56" s="226"/>
      <c r="AO56" s="5"/>
    </row>
    <row r="57" spans="1:41" s="1" customFormat="1" x14ac:dyDescent="0.2">
      <c r="A57" s="5"/>
      <c r="B57" s="242"/>
      <c r="C57" s="243"/>
      <c r="D57" s="243"/>
      <c r="E57" s="243"/>
      <c r="F57" s="243"/>
      <c r="G57" s="243"/>
      <c r="H57" s="243"/>
      <c r="I57" s="243"/>
      <c r="J57" s="243"/>
      <c r="K57" s="243"/>
      <c r="L57" s="244"/>
      <c r="M57" s="227"/>
      <c r="N57" s="228"/>
      <c r="O57" s="228"/>
      <c r="P57" s="228"/>
      <c r="Q57" s="228"/>
      <c r="R57" s="228"/>
      <c r="S57" s="229"/>
      <c r="T57" s="227"/>
      <c r="U57" s="228"/>
      <c r="V57" s="228"/>
      <c r="W57" s="228"/>
      <c r="X57" s="228"/>
      <c r="Y57" s="228"/>
      <c r="Z57" s="229"/>
      <c r="AA57" s="227"/>
      <c r="AB57" s="228"/>
      <c r="AC57" s="228"/>
      <c r="AD57" s="228"/>
      <c r="AE57" s="228"/>
      <c r="AF57" s="228"/>
      <c r="AG57" s="229"/>
      <c r="AH57" s="227"/>
      <c r="AI57" s="228"/>
      <c r="AJ57" s="228"/>
      <c r="AK57" s="228"/>
      <c r="AL57" s="228"/>
      <c r="AM57" s="228"/>
      <c r="AN57" s="229"/>
      <c r="AO57" s="5"/>
    </row>
    <row r="58" spans="1:41" s="1" customFormat="1" x14ac:dyDescent="0.2">
      <c r="A58" s="5"/>
      <c r="B58" s="242"/>
      <c r="C58" s="243"/>
      <c r="D58" s="243"/>
      <c r="E58" s="243"/>
      <c r="F58" s="243"/>
      <c r="G58" s="243"/>
      <c r="H58" s="243"/>
      <c r="I58" s="243"/>
      <c r="J58" s="243"/>
      <c r="K58" s="243"/>
      <c r="L58" s="244"/>
      <c r="M58" s="261" t="s">
        <v>113</v>
      </c>
      <c r="N58" s="262"/>
      <c r="O58" s="262"/>
      <c r="P58" s="262"/>
      <c r="Q58" s="262"/>
      <c r="R58" s="262"/>
      <c r="S58" s="263"/>
      <c r="T58" s="261" t="s">
        <v>113</v>
      </c>
      <c r="U58" s="262"/>
      <c r="V58" s="262"/>
      <c r="W58" s="262"/>
      <c r="X58" s="262"/>
      <c r="Y58" s="262"/>
      <c r="Z58" s="263"/>
      <c r="AA58" s="261" t="s">
        <v>113</v>
      </c>
      <c r="AB58" s="262"/>
      <c r="AC58" s="262"/>
      <c r="AD58" s="262"/>
      <c r="AE58" s="262"/>
      <c r="AF58" s="262"/>
      <c r="AG58" s="263"/>
      <c r="AH58" s="261" t="s">
        <v>113</v>
      </c>
      <c r="AI58" s="262"/>
      <c r="AJ58" s="262"/>
      <c r="AK58" s="262"/>
      <c r="AL58" s="262"/>
      <c r="AM58" s="262"/>
      <c r="AN58" s="263"/>
      <c r="AO58" s="5"/>
    </row>
    <row r="59" spans="1:41" s="1" customFormat="1" x14ac:dyDescent="0.2">
      <c r="A59" s="5"/>
      <c r="B59" s="242"/>
      <c r="C59" s="243"/>
      <c r="D59" s="243"/>
      <c r="E59" s="243"/>
      <c r="F59" s="243"/>
      <c r="G59" s="243"/>
      <c r="H59" s="243"/>
      <c r="I59" s="243"/>
      <c r="J59" s="243"/>
      <c r="K59" s="243"/>
      <c r="L59" s="244"/>
      <c r="M59" s="248"/>
      <c r="N59" s="249"/>
      <c r="O59" s="249"/>
      <c r="P59" s="249"/>
      <c r="Q59" s="250"/>
      <c r="R59" s="257" t="s">
        <v>114</v>
      </c>
      <c r="S59" s="258"/>
      <c r="T59" s="248"/>
      <c r="U59" s="249"/>
      <c r="V59" s="249"/>
      <c r="W59" s="249"/>
      <c r="X59" s="250"/>
      <c r="Y59" s="257" t="s">
        <v>114</v>
      </c>
      <c r="Z59" s="258"/>
      <c r="AA59" s="264" t="s">
        <v>79</v>
      </c>
      <c r="AB59" s="265"/>
      <c r="AC59" s="265"/>
      <c r="AD59" s="265"/>
      <c r="AE59" s="266"/>
      <c r="AF59" s="257" t="s">
        <v>114</v>
      </c>
      <c r="AG59" s="258"/>
      <c r="AH59" s="273" t="s">
        <v>79</v>
      </c>
      <c r="AI59" s="274"/>
      <c r="AJ59" s="274"/>
      <c r="AK59" s="274"/>
      <c r="AL59" s="275"/>
      <c r="AM59" s="257" t="s">
        <v>114</v>
      </c>
      <c r="AN59" s="258"/>
      <c r="AO59" s="5"/>
    </row>
    <row r="60" spans="1:41" s="1" customFormat="1" x14ac:dyDescent="0.2">
      <c r="A60" s="5"/>
      <c r="B60" s="242"/>
      <c r="C60" s="243"/>
      <c r="D60" s="243"/>
      <c r="E60" s="243"/>
      <c r="F60" s="243"/>
      <c r="G60" s="243"/>
      <c r="H60" s="243"/>
      <c r="I60" s="243"/>
      <c r="J60" s="243"/>
      <c r="K60" s="243"/>
      <c r="L60" s="244"/>
      <c r="M60" s="251"/>
      <c r="N60" s="252"/>
      <c r="O60" s="252"/>
      <c r="P60" s="252"/>
      <c r="Q60" s="253"/>
      <c r="R60" s="259"/>
      <c r="S60" s="260"/>
      <c r="T60" s="251"/>
      <c r="U60" s="252"/>
      <c r="V60" s="252"/>
      <c r="W60" s="252"/>
      <c r="X60" s="253"/>
      <c r="Y60" s="259"/>
      <c r="Z60" s="260"/>
      <c r="AA60" s="267"/>
      <c r="AB60" s="268"/>
      <c r="AC60" s="268"/>
      <c r="AD60" s="268"/>
      <c r="AE60" s="269"/>
      <c r="AF60" s="259"/>
      <c r="AG60" s="260"/>
      <c r="AH60" s="276"/>
      <c r="AI60" s="277"/>
      <c r="AJ60" s="277"/>
      <c r="AK60" s="277"/>
      <c r="AL60" s="278"/>
      <c r="AM60" s="259"/>
      <c r="AN60" s="260"/>
      <c r="AO60" s="5"/>
    </row>
    <row r="61" spans="1:41" s="1" customFormat="1" x14ac:dyDescent="0.2">
      <c r="A61" s="5"/>
      <c r="B61" s="242"/>
      <c r="C61" s="243"/>
      <c r="D61" s="243"/>
      <c r="E61" s="243"/>
      <c r="F61" s="243"/>
      <c r="G61" s="243"/>
      <c r="H61" s="243"/>
      <c r="I61" s="243"/>
      <c r="J61" s="243"/>
      <c r="K61" s="243"/>
      <c r="L61" s="244"/>
      <c r="M61" s="251"/>
      <c r="N61" s="252"/>
      <c r="O61" s="252"/>
      <c r="P61" s="252"/>
      <c r="Q61" s="253"/>
      <c r="R61" s="239"/>
      <c r="S61" s="241"/>
      <c r="T61" s="251"/>
      <c r="U61" s="252"/>
      <c r="V61" s="252"/>
      <c r="W61" s="252"/>
      <c r="X61" s="253"/>
      <c r="Y61" s="239"/>
      <c r="Z61" s="241"/>
      <c r="AA61" s="267"/>
      <c r="AB61" s="268"/>
      <c r="AC61" s="268"/>
      <c r="AD61" s="268"/>
      <c r="AE61" s="269"/>
      <c r="AF61" s="239"/>
      <c r="AG61" s="241"/>
      <c r="AH61" s="276"/>
      <c r="AI61" s="277"/>
      <c r="AJ61" s="277"/>
      <c r="AK61" s="277"/>
      <c r="AL61" s="278"/>
      <c r="AM61" s="239"/>
      <c r="AN61" s="241"/>
      <c r="AO61" s="5"/>
    </row>
    <row r="62" spans="1:41" s="1" customFormat="1" x14ac:dyDescent="0.2">
      <c r="A62" s="5"/>
      <c r="B62" s="242"/>
      <c r="C62" s="243"/>
      <c r="D62" s="243"/>
      <c r="E62" s="243"/>
      <c r="F62" s="243"/>
      <c r="G62" s="243"/>
      <c r="H62" s="243"/>
      <c r="I62" s="243"/>
      <c r="J62" s="243"/>
      <c r="K62" s="243"/>
      <c r="L62" s="244"/>
      <c r="M62" s="251"/>
      <c r="N62" s="252"/>
      <c r="O62" s="252"/>
      <c r="P62" s="252"/>
      <c r="Q62" s="253"/>
      <c r="R62" s="242"/>
      <c r="S62" s="244"/>
      <c r="T62" s="251"/>
      <c r="U62" s="252"/>
      <c r="V62" s="252"/>
      <c r="W62" s="252"/>
      <c r="X62" s="253"/>
      <c r="Y62" s="242"/>
      <c r="Z62" s="244"/>
      <c r="AA62" s="267"/>
      <c r="AB62" s="268"/>
      <c r="AC62" s="268"/>
      <c r="AD62" s="268"/>
      <c r="AE62" s="269"/>
      <c r="AF62" s="242"/>
      <c r="AG62" s="244"/>
      <c r="AH62" s="276"/>
      <c r="AI62" s="277"/>
      <c r="AJ62" s="277"/>
      <c r="AK62" s="277"/>
      <c r="AL62" s="278"/>
      <c r="AM62" s="242"/>
      <c r="AN62" s="244"/>
      <c r="AO62" s="5"/>
    </row>
    <row r="63" spans="1:41" s="1" customFormat="1" x14ac:dyDescent="0.2">
      <c r="A63" s="5"/>
      <c r="B63" s="245"/>
      <c r="C63" s="246"/>
      <c r="D63" s="246"/>
      <c r="E63" s="246"/>
      <c r="F63" s="246"/>
      <c r="G63" s="246"/>
      <c r="H63" s="246"/>
      <c r="I63" s="246"/>
      <c r="J63" s="246"/>
      <c r="K63" s="246"/>
      <c r="L63" s="247"/>
      <c r="M63" s="254"/>
      <c r="N63" s="255"/>
      <c r="O63" s="255"/>
      <c r="P63" s="255"/>
      <c r="Q63" s="256"/>
      <c r="R63" s="245"/>
      <c r="S63" s="247"/>
      <c r="T63" s="254"/>
      <c r="U63" s="255"/>
      <c r="V63" s="255"/>
      <c r="W63" s="255"/>
      <c r="X63" s="256"/>
      <c r="Y63" s="245"/>
      <c r="Z63" s="247"/>
      <c r="AA63" s="270"/>
      <c r="AB63" s="271"/>
      <c r="AC63" s="271"/>
      <c r="AD63" s="271"/>
      <c r="AE63" s="272"/>
      <c r="AF63" s="245"/>
      <c r="AG63" s="247"/>
      <c r="AH63" s="279"/>
      <c r="AI63" s="280"/>
      <c r="AJ63" s="280"/>
      <c r="AK63" s="280"/>
      <c r="AL63" s="281"/>
      <c r="AM63" s="245"/>
      <c r="AN63" s="247"/>
      <c r="AO63" s="5"/>
    </row>
    <row r="64" spans="1:41"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t="s">
        <v>79</v>
      </c>
      <c r="AI64" s="5"/>
      <c r="AJ64" s="5"/>
      <c r="AK64" s="5"/>
      <c r="AL64" s="5"/>
      <c r="AM64" s="5"/>
      <c r="AN64" s="5"/>
      <c r="AO64" s="5"/>
    </row>
  </sheetData>
  <mergeCells count="94">
    <mergeCell ref="AM59:AN60"/>
    <mergeCell ref="R61:S63"/>
    <mergeCell ref="Y61:Z63"/>
    <mergeCell ref="AF61:AG63"/>
    <mergeCell ref="AM61:AN63"/>
    <mergeCell ref="AH45:AN45"/>
    <mergeCell ref="M46:S46"/>
    <mergeCell ref="T46:Z46"/>
    <mergeCell ref="AA46:AG46"/>
    <mergeCell ref="AH46:AN46"/>
    <mergeCell ref="B47:L63"/>
    <mergeCell ref="M47:S57"/>
    <mergeCell ref="T47:Z57"/>
    <mergeCell ref="AA47:AG57"/>
    <mergeCell ref="AH47:AN57"/>
    <mergeCell ref="M58:S58"/>
    <mergeCell ref="T58:Z58"/>
    <mergeCell ref="AA58:AG58"/>
    <mergeCell ref="AH58:AN58"/>
    <mergeCell ref="M59:Q63"/>
    <mergeCell ref="R59:S60"/>
    <mergeCell ref="T59:X63"/>
    <mergeCell ref="Y59:Z60"/>
    <mergeCell ref="AA59:AE63"/>
    <mergeCell ref="AF59:AG60"/>
    <mergeCell ref="AH59:AL63"/>
    <mergeCell ref="T40:X44"/>
    <mergeCell ref="Y40:Z41"/>
    <mergeCell ref="AA40:AE44"/>
    <mergeCell ref="AF40:AG41"/>
    <mergeCell ref="AH40:AL44"/>
    <mergeCell ref="B45:D46"/>
    <mergeCell ref="E45:L46"/>
    <mergeCell ref="M45:S45"/>
    <mergeCell ref="T45:Z45"/>
    <mergeCell ref="AA45:AG45"/>
    <mergeCell ref="B28:L44"/>
    <mergeCell ref="M28:S38"/>
    <mergeCell ref="T28:Z38"/>
    <mergeCell ref="AA28:AG38"/>
    <mergeCell ref="AH28:AN38"/>
    <mergeCell ref="M39:S39"/>
    <mergeCell ref="T39:Z39"/>
    <mergeCell ref="AA39:AG39"/>
    <mergeCell ref="AH39:AN39"/>
    <mergeCell ref="M40:Q44"/>
    <mergeCell ref="AM40:AN41"/>
    <mergeCell ref="R42:S44"/>
    <mergeCell ref="Y42:Z44"/>
    <mergeCell ref="AF42:AG44"/>
    <mergeCell ref="AM42:AN44"/>
    <mergeCell ref="R40:S41"/>
    <mergeCell ref="M27:S27"/>
    <mergeCell ref="T27:Z27"/>
    <mergeCell ref="AA27:AG27"/>
    <mergeCell ref="AH27:AN27"/>
    <mergeCell ref="B26:D27"/>
    <mergeCell ref="E26:L27"/>
    <mergeCell ref="M26:S26"/>
    <mergeCell ref="T26:Z26"/>
    <mergeCell ref="AA26:AG26"/>
    <mergeCell ref="M2:S5"/>
    <mergeCell ref="M7:S7"/>
    <mergeCell ref="M8:S8"/>
    <mergeCell ref="M20:S20"/>
    <mergeCell ref="AH26:AN26"/>
    <mergeCell ref="AH7:AN7"/>
    <mergeCell ref="AH8:AN8"/>
    <mergeCell ref="AH9:AN19"/>
    <mergeCell ref="AH20:AN20"/>
    <mergeCell ref="AH21:AL25"/>
    <mergeCell ref="AM21:AN22"/>
    <mergeCell ref="AM23:AN25"/>
    <mergeCell ref="AA7:AG7"/>
    <mergeCell ref="AA8:AG8"/>
    <mergeCell ref="AA9:AG19"/>
    <mergeCell ref="AA20:AG20"/>
    <mergeCell ref="AA21:AE25"/>
    <mergeCell ref="AF21:AG22"/>
    <mergeCell ref="AF23:AG25"/>
    <mergeCell ref="B7:D8"/>
    <mergeCell ref="E7:L8"/>
    <mergeCell ref="T7:Z7"/>
    <mergeCell ref="T8:Z8"/>
    <mergeCell ref="T9:Z19"/>
    <mergeCell ref="M9:S19"/>
    <mergeCell ref="B9:L25"/>
    <mergeCell ref="T21:X25"/>
    <mergeCell ref="Y21:Z22"/>
    <mergeCell ref="Y23:Z25"/>
    <mergeCell ref="T20:Z20"/>
    <mergeCell ref="M21:Q25"/>
    <mergeCell ref="R23:S25"/>
    <mergeCell ref="R21:S22"/>
  </mergeCells>
  <pageMargins left="0.78740157480314965" right="0" top="0.39370078740157483" bottom="0.19685039370078741" header="0.35433070866141736" footer="0.15748031496062992"/>
  <pageSetup scale="57" fitToHeight="0" orientation="landscape" horizontalDpi="4294967294"/>
  <headerFooter>
    <oddFooter>&amp;L&amp;8DE-GE-PR-03-FR-05 V03 F04-12-2014</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G19" sqref="G19"/>
    </sheetView>
  </sheetViews>
  <sheetFormatPr baseColWidth="10" defaultColWidth="9.140625" defaultRowHeight="12.75" x14ac:dyDescent="0.2"/>
  <cols>
    <col min="1" max="256" width="11.42578125" customWidth="1"/>
  </cols>
  <sheetData>
    <row r="1" spans="1:10" x14ac:dyDescent="0.2">
      <c r="A1" t="s">
        <v>124</v>
      </c>
      <c r="C1" s="118" t="s">
        <v>125</v>
      </c>
      <c r="D1" s="119" t="s">
        <v>126</v>
      </c>
      <c r="E1" s="120" t="s">
        <v>127</v>
      </c>
      <c r="F1" s="115" t="s">
        <v>128</v>
      </c>
      <c r="G1" s="116" t="s">
        <v>129</v>
      </c>
      <c r="H1" s="117" t="s">
        <v>130</v>
      </c>
    </row>
    <row r="2" spans="1:10" x14ac:dyDescent="0.2">
      <c r="A2">
        <v>8</v>
      </c>
      <c r="C2" s="111">
        <v>8</v>
      </c>
      <c r="D2" s="112">
        <v>15</v>
      </c>
      <c r="E2" s="121">
        <v>10</v>
      </c>
      <c r="F2" s="111">
        <v>10</v>
      </c>
      <c r="G2" s="112">
        <v>10</v>
      </c>
      <c r="H2" s="107">
        <v>12</v>
      </c>
      <c r="I2">
        <v>69</v>
      </c>
      <c r="J2" t="s">
        <v>131</v>
      </c>
    </row>
    <row r="3" spans="1:10" x14ac:dyDescent="0.2">
      <c r="A3">
        <v>5</v>
      </c>
      <c r="C3" s="111">
        <v>5</v>
      </c>
      <c r="D3" s="112">
        <v>8</v>
      </c>
      <c r="E3" s="121">
        <v>5</v>
      </c>
      <c r="F3" s="111">
        <v>5</v>
      </c>
      <c r="G3" s="112">
        <v>8</v>
      </c>
      <c r="H3" s="107">
        <v>8</v>
      </c>
      <c r="J3" t="s">
        <v>132</v>
      </c>
    </row>
    <row r="4" spans="1:10" x14ac:dyDescent="0.2">
      <c r="A4">
        <v>15</v>
      </c>
      <c r="C4" s="111">
        <v>20</v>
      </c>
      <c r="D4" s="112">
        <v>12</v>
      </c>
      <c r="E4" s="121">
        <v>20</v>
      </c>
      <c r="F4" s="111">
        <v>8</v>
      </c>
      <c r="G4" s="112">
        <v>7</v>
      </c>
      <c r="H4" s="107">
        <v>5</v>
      </c>
      <c r="J4" t="s">
        <v>133</v>
      </c>
    </row>
    <row r="5" spans="1:10" x14ac:dyDescent="0.2">
      <c r="A5">
        <v>8</v>
      </c>
      <c r="C5" s="111">
        <v>12</v>
      </c>
      <c r="D5" s="112">
        <v>10</v>
      </c>
      <c r="E5" s="121">
        <v>8</v>
      </c>
      <c r="F5" s="111">
        <v>5</v>
      </c>
      <c r="G5" s="112">
        <v>5</v>
      </c>
      <c r="H5" s="107">
        <v>3</v>
      </c>
      <c r="J5" t="s">
        <v>134</v>
      </c>
    </row>
    <row r="6" spans="1:10" x14ac:dyDescent="0.2">
      <c r="A6">
        <v>10</v>
      </c>
      <c r="C6" s="111">
        <v>9</v>
      </c>
      <c r="D6" s="122">
        <f>SUM(D2:D5)</f>
        <v>45</v>
      </c>
      <c r="E6" s="121">
        <v>5</v>
      </c>
      <c r="F6" s="111">
        <v>19</v>
      </c>
      <c r="G6" s="112">
        <v>19</v>
      </c>
      <c r="H6" s="107">
        <v>19</v>
      </c>
      <c r="J6" t="s">
        <v>135</v>
      </c>
    </row>
    <row r="7" spans="1:10" x14ac:dyDescent="0.2">
      <c r="A7">
        <v>5</v>
      </c>
      <c r="C7" s="123">
        <f>SUM(C2:C6)</f>
        <v>54</v>
      </c>
      <c r="D7" s="112"/>
      <c r="E7" s="124">
        <f>SUM(E2:E6)</f>
        <v>48</v>
      </c>
      <c r="F7" s="131">
        <f>SUM(F2:F6)</f>
        <v>47</v>
      </c>
      <c r="G7" s="132">
        <f>SUM(G2:G6)</f>
        <v>49</v>
      </c>
      <c r="H7" s="133">
        <f>SUM(H2:H6)</f>
        <v>47</v>
      </c>
    </row>
    <row r="8" spans="1:10" x14ac:dyDescent="0.2">
      <c r="A8">
        <v>20</v>
      </c>
      <c r="C8" s="111"/>
      <c r="D8" s="108">
        <f>C7+D6+E7</f>
        <v>147</v>
      </c>
      <c r="E8" s="121"/>
      <c r="F8" s="111"/>
      <c r="G8" s="125">
        <f>F7+G7+H7</f>
        <v>143</v>
      </c>
      <c r="H8" s="107"/>
    </row>
    <row r="9" spans="1:10" x14ac:dyDescent="0.2">
      <c r="A9">
        <v>20</v>
      </c>
      <c r="C9" s="111">
        <v>7</v>
      </c>
      <c r="D9" s="112">
        <v>15</v>
      </c>
      <c r="E9" s="121">
        <v>10</v>
      </c>
      <c r="F9" s="111">
        <v>10</v>
      </c>
      <c r="G9" s="112">
        <v>10</v>
      </c>
      <c r="H9" s="107">
        <v>9</v>
      </c>
      <c r="J9" t="s">
        <v>131</v>
      </c>
    </row>
    <row r="10" spans="1:10" x14ac:dyDescent="0.2">
      <c r="A10">
        <v>12</v>
      </c>
      <c r="C10" s="111">
        <v>4</v>
      </c>
      <c r="D10" s="112">
        <v>7</v>
      </c>
      <c r="E10" s="121">
        <v>4</v>
      </c>
      <c r="F10" s="111">
        <v>5</v>
      </c>
      <c r="G10" s="112">
        <v>8</v>
      </c>
      <c r="H10" s="107">
        <v>8</v>
      </c>
      <c r="J10" t="s">
        <v>132</v>
      </c>
    </row>
    <row r="11" spans="1:10" x14ac:dyDescent="0.2">
      <c r="A11">
        <v>9</v>
      </c>
      <c r="C11" s="111">
        <v>14</v>
      </c>
      <c r="D11" s="112">
        <v>9</v>
      </c>
      <c r="E11" s="121">
        <v>17</v>
      </c>
      <c r="F11" s="111">
        <v>7</v>
      </c>
      <c r="G11" s="112">
        <v>7</v>
      </c>
      <c r="H11" s="107">
        <v>4</v>
      </c>
      <c r="J11" t="s">
        <v>133</v>
      </c>
    </row>
    <row r="12" spans="1:10" x14ac:dyDescent="0.2">
      <c r="A12">
        <v>12</v>
      </c>
      <c r="C12" s="111">
        <v>10</v>
      </c>
      <c r="D12" s="112">
        <v>7</v>
      </c>
      <c r="E12" s="121">
        <v>7</v>
      </c>
      <c r="F12" s="111">
        <v>4</v>
      </c>
      <c r="G12" s="112">
        <v>2</v>
      </c>
      <c r="H12" s="107">
        <v>2</v>
      </c>
      <c r="J12" t="s">
        <v>136</v>
      </c>
    </row>
    <row r="13" spans="1:10" x14ac:dyDescent="0.2">
      <c r="A13">
        <v>10</v>
      </c>
      <c r="C13" s="111">
        <v>7</v>
      </c>
      <c r="D13" s="125">
        <f>SUM(D9:D12)</f>
        <v>38</v>
      </c>
      <c r="E13" s="121">
        <v>5</v>
      </c>
      <c r="F13" s="111">
        <v>16</v>
      </c>
      <c r="G13" s="112">
        <v>15</v>
      </c>
      <c r="H13" s="107">
        <v>15</v>
      </c>
    </row>
    <row r="14" spans="1:10" x14ac:dyDescent="0.2">
      <c r="A14">
        <v>8</v>
      </c>
      <c r="C14" s="126">
        <f>SUM(C9:C13)</f>
        <v>42</v>
      </c>
      <c r="D14" s="112"/>
      <c r="E14" s="127">
        <f>SUM(E9:E13)</f>
        <v>43</v>
      </c>
      <c r="F14" s="113">
        <f>SUM(F9:F13)</f>
        <v>42</v>
      </c>
      <c r="G14" s="114">
        <f>SUM(G9:G13)</f>
        <v>42</v>
      </c>
      <c r="H14" s="134">
        <f>SUM(H9:H13)</f>
        <v>38</v>
      </c>
    </row>
    <row r="15" spans="1:10" ht="13.5" thickBot="1" x14ac:dyDescent="0.25">
      <c r="A15">
        <v>5</v>
      </c>
      <c r="C15" s="128"/>
      <c r="D15" s="129">
        <f>C14+D13+E14</f>
        <v>123</v>
      </c>
      <c r="E15" s="130"/>
      <c r="F15" s="109"/>
      <c r="G15" s="135">
        <f>F14+G14+H14</f>
        <v>122</v>
      </c>
      <c r="H15" s="110"/>
    </row>
    <row r="16" spans="1:10" x14ac:dyDescent="0.2">
      <c r="A16">
        <f>SUM(A2:A15)</f>
        <v>147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CARACTERIZACIÓN INDICADOR</vt:lpstr>
      <vt:lpstr>REPORTE DE DATOS  (2)</vt:lpstr>
      <vt:lpstr>REPORTE DE DATOS </vt:lpstr>
      <vt:lpstr>GRAFICOS ANALISIS</vt:lpstr>
      <vt:lpstr>Hoja1</vt:lpstr>
      <vt:lpstr>'REPORTE DE DATOS  (2)'!_FilterDatabase</vt:lpstr>
      <vt:lpstr>_FilterDatabase</vt:lpstr>
      <vt:lpstr>'CARACTERIZACIÓN INDICADOR'!Área_de_impresión</vt:lpstr>
      <vt:lpstr>'GRAFICOS ANALISIS'!Área_de_impresión</vt:lpstr>
      <vt:lpstr>'REPORTE DE DATOS '!Área_de_impresión</vt:lpstr>
      <vt:lpstr>'REPORTE DE DATOS  (2)'!Área_de_impresión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2022-04-05T15:05:36Z</dcterms:modified>
  <cp:category/>
  <cp:contentStatus/>
</cp:coreProperties>
</file>