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anny.agualimpia\Desktop\Publicacion 2\"/>
    </mc:Choice>
  </mc:AlternateContent>
  <bookViews>
    <workbookView xWindow="0" yWindow="0" windowWidth="28800" windowHeight="12435" tabRatio="621" firstSheet="2" activeTab="2"/>
  </bookViews>
  <sheets>
    <sheet name="CARACTERIZACIÓN INDICADOR" sheetId="2" r:id="rId1"/>
    <sheet name="REPORTE DE DATOS  (2)" sheetId="6" state="hidden" r:id="rId2"/>
    <sheet name="REPORTE DE DATOS " sheetId="3" r:id="rId3"/>
    <sheet name="GRAFICOS ANALISIS" sheetId="4" r:id="rId4"/>
  </sheets>
  <definedNames>
    <definedName name="_xlnm._FilterDatabase" localSheetId="1">'REPORTE DE DATOS  (2)'!$B$8:$R$8</definedName>
    <definedName name="_xlnm._FilterDatabase">'REPORTE DE DATOS '!$B$8:$R$8</definedName>
    <definedName name="_xlnm.Print_Area" localSheetId="0">'CARACTERIZACIÓN INDICADOR'!$B$2:$N$8</definedName>
    <definedName name="_xlnm.Print_Area" localSheetId="3">'GRAFICOS ANALISIS'!$A$1:$AN$29</definedName>
    <definedName name="_xlnm.Print_Area" localSheetId="2">'REPORTE DE DATOS '!$B$1:$R$8</definedName>
    <definedName name="_xlnm.Print_Area" localSheetId="1">'REPORTE DE DATOS  (2)'!$B$1:$R$19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R10" i="3" l="1"/>
  <c r="R9" i="3"/>
  <c r="Q11" i="3"/>
  <c r="P11" i="3"/>
  <c r="O11" i="3"/>
  <c r="O21" i="3" s="1"/>
  <c r="G13" i="6"/>
  <c r="G12" i="6"/>
  <c r="H13" i="6"/>
  <c r="H15" i="6"/>
  <c r="I13" i="6"/>
  <c r="J13" i="6"/>
  <c r="K13" i="6"/>
  <c r="L13" i="6"/>
  <c r="M13" i="6"/>
  <c r="N13" i="6"/>
  <c r="O13" i="6"/>
  <c r="P13" i="6"/>
  <c r="Q13" i="6"/>
  <c r="F13" i="6"/>
  <c r="F15" i="6"/>
  <c r="F12" i="6"/>
  <c r="R12" i="6"/>
  <c r="R13" i="6"/>
  <c r="F18" i="6"/>
  <c r="I18" i="6"/>
  <c r="J18" i="6"/>
  <c r="K18" i="6"/>
  <c r="L18" i="6"/>
  <c r="M18" i="6"/>
  <c r="N18" i="6"/>
  <c r="O18" i="6"/>
  <c r="P18" i="6"/>
  <c r="Q18" i="6"/>
  <c r="R10" i="6"/>
  <c r="R9" i="6"/>
  <c r="R17" i="6"/>
  <c r="G16" i="6"/>
  <c r="H16" i="6"/>
  <c r="F16" i="6"/>
  <c r="R19" i="6"/>
  <c r="F14" i="6"/>
  <c r="G11" i="6"/>
  <c r="H11" i="6"/>
  <c r="F11" i="6"/>
  <c r="R11" i="6"/>
  <c r="H14" i="6"/>
  <c r="G14" i="6"/>
  <c r="H18" i="6"/>
  <c r="G18" i="6"/>
  <c r="R18" i="6" s="1"/>
  <c r="G15" i="6"/>
  <c r="H12" i="6"/>
</calcChain>
</file>

<file path=xl/sharedStrings.xml><?xml version="1.0" encoding="utf-8"?>
<sst xmlns="http://schemas.openxmlformats.org/spreadsheetml/2006/main" count="135" uniqueCount="85">
  <si>
    <t>Macroproceso: Gestión Financiera</t>
  </si>
  <si>
    <t>Hoja de Vida de Indicadores</t>
  </si>
  <si>
    <t>Proceso: Pagos Institucionales</t>
  </si>
  <si>
    <t>Grupo de Trabajo : Tesorería</t>
  </si>
  <si>
    <t>Código del Indicador</t>
  </si>
  <si>
    <t>Nombre Indicador</t>
  </si>
  <si>
    <t>Objetivo Del Indicador</t>
  </si>
  <si>
    <t>Unidad Medida</t>
  </si>
  <si>
    <t>Clasificación</t>
  </si>
  <si>
    <t>Formula</t>
  </si>
  <si>
    <t xml:space="preserve">Origen Numerador </t>
  </si>
  <si>
    <t xml:space="preserve">Origen Denominador  </t>
  </si>
  <si>
    <t>Frecuencia (Recolección De Datos)</t>
  </si>
  <si>
    <t>Frecuencia 
(Reporte De Resultados)</t>
  </si>
  <si>
    <t>Técnica Estadística</t>
  </si>
  <si>
    <t>Meta</t>
  </si>
  <si>
    <t>Tendencia</t>
  </si>
  <si>
    <t>MP - GNFA - PO - 06 - IN - 01</t>
  </si>
  <si>
    <t>Cumplimiento del Plan Anual Mensualizado de Caja</t>
  </si>
  <si>
    <t>Realizar seguimiento a la ejecución del Plan Anual Mensualizado de Caja PAC.</t>
  </si>
  <si>
    <t>%</t>
  </si>
  <si>
    <t>Eficacia</t>
  </si>
  <si>
    <t>Valor mensual de pagos / 
Presupuesto asignado, distribuido en el PAC</t>
  </si>
  <si>
    <t>Reportes SIIF vigencia actual</t>
  </si>
  <si>
    <t>Mensual</t>
  </si>
  <si>
    <t>Trimestral</t>
  </si>
  <si>
    <t>Lineas</t>
  </si>
  <si>
    <t xml:space="preserve">Asc </t>
  </si>
  <si>
    <t>Proyectó:</t>
  </si>
  <si>
    <t>Maria Francisca Guevara Jiménez</t>
  </si>
  <si>
    <t>Cargo: Coordinador Tesorería</t>
  </si>
  <si>
    <t>Revisó:</t>
  </si>
  <si>
    <t>Aprobó:</t>
  </si>
  <si>
    <t>Alvaro de Fatima Gomez Trujillo</t>
  </si>
  <si>
    <t>Cargo: Director Administrativo y Financiero</t>
  </si>
  <si>
    <t>Macroproceso:Gestión Financiera</t>
  </si>
  <si>
    <t>Reporte de Datos</t>
  </si>
  <si>
    <t>Proceso: Gestión Tesoreria</t>
  </si>
  <si>
    <t>Grupo de Trabajo : Tesoreria</t>
  </si>
  <si>
    <t>No.</t>
  </si>
  <si>
    <t>NOMBRE</t>
  </si>
  <si>
    <t>FORMULA</t>
  </si>
  <si>
    <t>Variables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</si>
  <si>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</si>
  <si>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</si>
  <si>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</si>
  <si>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</si>
  <si>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</si>
  <si>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</si>
  <si>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</si>
  <si>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</si>
  <si>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</si>
  <si>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</si>
  <si>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</si>
  <si>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</si>
  <si>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</t>
  </si>
  <si>
    <t>Variación del Recaudo por Venta de Bienes y Servicios.</t>
  </si>
  <si>
    <t>(Valor mensual año actual - Valor mensual año anterior ) /                                                                        Valor mensual año anterior</t>
  </si>
  <si>
    <t>Recaudo Valor mensual año actual</t>
  </si>
  <si>
    <t xml:space="preserve"> </t>
  </si>
  <si>
    <t>Valor mensual año anterior (2018)</t>
  </si>
  <si>
    <t>variación absoluta real
año 2018  vs  2019</t>
  </si>
  <si>
    <t>variación absoluta Minhacienda  vs Real</t>
  </si>
  <si>
    <t>META DE LEY (MINHAC)</t>
  </si>
  <si>
    <t xml:space="preserve">  </t>
  </si>
  <si>
    <t>variación relativa real
año 2018  vs  2019</t>
  </si>
  <si>
    <t>variación relativa Minhacienda  vs Real</t>
  </si>
  <si>
    <t>Porcentaje de Cumplimiento del Plan Anual Mensualizado de Caja</t>
  </si>
  <si>
    <t>Valor mensual de pagos   /                                  Presupuesto asignado, distribuido en el PAC</t>
  </si>
  <si>
    <t>Valor mensual de pagos</t>
  </si>
  <si>
    <t>Meta de cumplimiento por mes , distribuido según PAC</t>
  </si>
  <si>
    <t>Valor de cumplimiento mensual</t>
  </si>
  <si>
    <t>META</t>
  </si>
  <si>
    <t xml:space="preserve">Valor mensual de pagos / 
Presupuesto asignado, distribuido en el PAC </t>
  </si>
  <si>
    <t>Índice</t>
  </si>
  <si>
    <t>Gráficos y Análisis</t>
  </si>
  <si>
    <t>NOMBRE DEL INDICADOR</t>
  </si>
  <si>
    <t>ANALISIS CUALITATIVO DE DATOS Y TENDENCIAS</t>
  </si>
  <si>
    <t>PRIMER TRIMESTRE</t>
  </si>
  <si>
    <t>SEGUNDO TRIMESTRE</t>
  </si>
  <si>
    <t>TERCER TRIMESTRE</t>
  </si>
  <si>
    <t>CUARTO TRIMESTRE</t>
  </si>
  <si>
    <t>Los resultados obtenidos para el indicador denominado “Cumplimiento del Plan Anual Mensualizado de Caja”, refleja un cumplimiento del 103% por encima de la meta planteada, la cual se mantiene para los tres periodos evaluados.</t>
  </si>
  <si>
    <t>ACCIONES PARA LA  MEJORA</t>
  </si>
  <si>
    <t xml:space="preserve">No.Formato Acción Correctiva-Preventiva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</si>
</sst>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-* #,##0_-;\-* #,##0_-;_-* &quot;-&quot;_-;_-@_-"/>
    <numFmt numFmtId="43" formatCode="_-* #,##0.00_-;\-* #,##0.00_-;_-* &quot;-&quot;??_-;_-@_-"/>
    <numFmt numFmtId="164" formatCode="_-* #,##0_-;\-* #,##0_-;_-* &quot;-&quot;??_-;_-@_-"/>
    <numFmt numFmtId="165" formatCode="#,##0.000"/>
    <numFmt numFmtId="166" formatCode="_-* #,##0.000_-;\-* #,##0.000_-;_-* &quot;-&quot;??_-;_-@_-"/>
    <numFmt numFmtId="167" formatCode="0.000%"/>
  </numFmts>
  <fonts count="21" x14ac:knownFonts="1"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 Narrow"/>
      <family val="2"/>
    </font>
    <font>
      <sz val="8"/>
      <name val="Arial"/>
      <family val="2"/>
    </font>
    <font>
      <sz val="10"/>
      <name val="Calibri"/>
      <family val="2"/>
    </font>
    <font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0" tint="-0.249977111117893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0"/>
      <color rgb="FFFFFFFF"/>
      <name val="Calibri"/>
      <family val="2"/>
    </font>
    <font>
      <b/>
      <sz val="10"/>
      <name val="Calibri"/>
      <family val="2"/>
      <scheme val="minor"/>
    </font>
    <font>
      <b/>
      <i/>
      <sz val="1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gray0625">
        <fgColor theme="3" tint="0.79998168889431442"/>
        <bgColor theme="0" tint="-4.9989318521683403E-2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/>
    <xf numFmtId="9" fontId="1" fillId="0" borderId="0" applyFont="0" applyFill="0" applyBorder="0" applyAlignment="0" applyProtection="0">
      <alignment vertical="center"/>
    </xf>
  </cellStyleXfs>
  <cellXfs count="213">
    <xf numFmtId="0" fontId="0" fillId="0" borderId="0" xfId="0">
      <alignment vertical="center"/>
    </xf>
    <xf numFmtId="0" fontId="6" fillId="0" borderId="0" xfId="0" applyFont="1">
      <alignment vertical="center"/>
    </xf>
    <xf numFmtId="2" fontId="6" fillId="0" borderId="0" xfId="0" applyNumberFormat="1" applyFont="1">
      <alignment vertical="center"/>
    </xf>
    <xf numFmtId="0" fontId="6" fillId="2" borderId="0" xfId="0" applyFont="1" applyFill="1">
      <alignment vertical="center"/>
    </xf>
    <xf numFmtId="0" fontId="7" fillId="3" borderId="1" xfId="0" applyFont="1" applyFill="1" applyBorder="1" applyAlignment="1">
      <alignment horizontal="center" vertical="center"/>
    </xf>
    <xf numFmtId="0" fontId="8" fillId="4" borderId="0" xfId="0" applyFont="1" applyFill="1" applyAlignment="1"/>
    <xf numFmtId="0" fontId="8" fillId="4" borderId="0" xfId="0" applyFont="1" applyFill="1" applyAlignment="1">
      <alignment wrapText="1"/>
    </xf>
    <xf numFmtId="0" fontId="8" fillId="4" borderId="0" xfId="0" applyFont="1" applyFill="1" applyAlignment="1">
      <alignment horizontal="left"/>
    </xf>
    <xf numFmtId="0" fontId="8" fillId="0" borderId="0" xfId="0" applyFont="1" applyAlignment="1"/>
    <xf numFmtId="0" fontId="6" fillId="2" borderId="2" xfId="0" applyFont="1" applyFill="1" applyBorder="1" applyAlignment="1"/>
    <xf numFmtId="0" fontId="6" fillId="2" borderId="3" xfId="0" applyFont="1" applyFill="1" applyBorder="1" applyAlignment="1">
      <alignment horizontal="center"/>
    </xf>
    <xf numFmtId="0" fontId="9" fillId="2" borderId="3" xfId="0" applyFont="1" applyFill="1" applyBorder="1">
      <alignment vertical="center"/>
    </xf>
    <xf numFmtId="0" fontId="8" fillId="2" borderId="3" xfId="0" applyFont="1" applyFill="1" applyBorder="1" applyAlignment="1"/>
    <xf numFmtId="0" fontId="8" fillId="0" borderId="3" xfId="0" applyFont="1" applyBorder="1" applyAlignment="1">
      <alignment horizontal="left"/>
    </xf>
    <xf numFmtId="0" fontId="10" fillId="2" borderId="4" xfId="0" applyFont="1" applyFill="1" applyBorder="1" applyAlignment="1"/>
    <xf numFmtId="0" fontId="6" fillId="2" borderId="5" xfId="0" applyFont="1" applyFill="1" applyBorder="1" applyAlignment="1">
      <alignment horizontal="left"/>
    </xf>
    <xf numFmtId="0" fontId="6" fillId="2" borderId="0" xfId="0" applyFont="1" applyFill="1" applyAlignment="1">
      <alignment horizontal="left"/>
    </xf>
    <xf numFmtId="0" fontId="9" fillId="2" borderId="0" xfId="0" applyFont="1" applyFill="1" applyAlignment="1">
      <alignment horizontal="left" vertical="center"/>
    </xf>
    <xf numFmtId="0" fontId="8" fillId="0" borderId="0" xfId="0" applyFont="1" applyAlignment="1">
      <alignment horizontal="left"/>
    </xf>
    <xf numFmtId="0" fontId="8" fillId="2" borderId="0" xfId="0" applyFont="1" applyFill="1" applyAlignment="1"/>
    <xf numFmtId="0" fontId="10" fillId="2" borderId="6" xfId="0" applyFont="1" applyFill="1" applyBorder="1" applyAlignment="1">
      <alignment horizontal="left"/>
    </xf>
    <xf numFmtId="0" fontId="6" fillId="2" borderId="5" xfId="0" applyFont="1" applyFill="1" applyBorder="1" applyAlignment="1"/>
    <xf numFmtId="0" fontId="6" fillId="2" borderId="0" xfId="0" applyFont="1" applyFill="1" applyAlignment="1"/>
    <xf numFmtId="0" fontId="9" fillId="2" borderId="0" xfId="0" applyFont="1" applyFill="1">
      <alignment vertical="center"/>
    </xf>
    <xf numFmtId="0" fontId="8" fillId="2" borderId="0" xfId="0" applyFont="1" applyFill="1" applyAlignment="1">
      <alignment horizontal="left"/>
    </xf>
    <xf numFmtId="14" fontId="10" fillId="2" borderId="6" xfId="0" applyNumberFormat="1" applyFont="1" applyFill="1" applyBorder="1" applyAlignment="1">
      <alignment horizontal="left"/>
    </xf>
    <xf numFmtId="0" fontId="6" fillId="0" borderId="0" xfId="0" applyFont="1" applyAlignment="1">
      <alignment horizontal="left" vertical="center" wrapText="1"/>
    </xf>
    <xf numFmtId="0" fontId="9" fillId="2" borderId="3" xfId="0" applyFont="1" applyFill="1" applyBorder="1" applyAlignment="1">
      <alignment horizontal="left" vertical="center"/>
    </xf>
    <xf numFmtId="0" fontId="11" fillId="2" borderId="3" xfId="0" applyFont="1" applyFill="1" applyBorder="1" applyAlignment="1"/>
    <xf numFmtId="0" fontId="11" fillId="0" borderId="0" xfId="0" applyFont="1" applyAlignment="1"/>
    <xf numFmtId="0" fontId="11" fillId="2" borderId="0" xfId="0" applyFont="1" applyFill="1" applyAlignment="1"/>
    <xf numFmtId="0" fontId="8" fillId="2" borderId="3" xfId="0" applyFont="1" applyFill="1" applyBorder="1" applyAlignment="1">
      <alignment horizontal="left"/>
    </xf>
    <xf numFmtId="0" fontId="8" fillId="0" borderId="3" xfId="0" applyFont="1" applyBorder="1" applyAlignment="1"/>
    <xf numFmtId="0" fontId="8" fillId="0" borderId="4" xfId="0" applyFont="1" applyBorder="1" applyAlignment="1"/>
    <xf numFmtId="0" fontId="8" fillId="0" borderId="6" xfId="0" applyFont="1" applyBorder="1" applyAlignment="1"/>
    <xf numFmtId="0" fontId="8" fillId="0" borderId="7" xfId="0" applyFont="1" applyBorder="1" applyAlignment="1"/>
    <xf numFmtId="0" fontId="8" fillId="0" borderId="8" xfId="0" applyFont="1" applyBorder="1" applyAlignment="1"/>
    <xf numFmtId="0" fontId="12" fillId="0" borderId="0" xfId="0" applyFont="1" applyAlignment="1"/>
    <xf numFmtId="0" fontId="13" fillId="0" borderId="0" xfId="0" applyFont="1" applyAlignment="1">
      <alignment horizontal="center"/>
    </xf>
    <xf numFmtId="0" fontId="13" fillId="0" borderId="9" xfId="0" applyFont="1" applyBorder="1" applyAlignment="1"/>
    <xf numFmtId="0" fontId="14" fillId="2" borderId="3" xfId="0" applyFont="1" applyFill="1" applyBorder="1" applyAlignment="1"/>
    <xf numFmtId="0" fontId="14" fillId="0" borderId="0" xfId="0" applyFont="1" applyAlignment="1"/>
    <xf numFmtId="0" fontId="14" fillId="2" borderId="0" xfId="0" applyFont="1" applyFill="1" applyAlignment="1"/>
    <xf numFmtId="0" fontId="6" fillId="0" borderId="10" xfId="0" applyFont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 wrapText="1"/>
    </xf>
    <xf numFmtId="0" fontId="15" fillId="3" borderId="10" xfId="0" applyFont="1" applyFill="1" applyBorder="1" applyAlignment="1">
      <alignment horizontal="center" vertical="center" wrapText="1"/>
    </xf>
    <xf numFmtId="14" fontId="8" fillId="2" borderId="0" xfId="0" applyNumberFormat="1" applyFont="1" applyFill="1" applyAlignment="1">
      <alignment horizontal="left"/>
    </xf>
    <xf numFmtId="0" fontId="12" fillId="0" borderId="0" xfId="0" applyFont="1" applyAlignment="1">
      <alignment horizontal="right"/>
    </xf>
    <xf numFmtId="0" fontId="6" fillId="0" borderId="11" xfId="0" applyFont="1" applyBorder="1" applyAlignment="1"/>
    <xf numFmtId="0" fontId="16" fillId="0" borderId="9" xfId="0" applyFont="1" applyBorder="1" applyAlignment="1"/>
    <xf numFmtId="0" fontId="17" fillId="2" borderId="12" xfId="0" applyFont="1" applyFill="1" applyBorder="1" applyAlignment="1"/>
    <xf numFmtId="0" fontId="17" fillId="2" borderId="7" xfId="0" applyFont="1" applyFill="1" applyBorder="1" applyAlignment="1"/>
    <xf numFmtId="0" fontId="17" fillId="2" borderId="8" xfId="0" applyFont="1" applyFill="1" applyBorder="1" applyAlignment="1"/>
    <xf numFmtId="0" fontId="8" fillId="0" borderId="12" xfId="0" applyFont="1" applyBorder="1" applyAlignment="1"/>
    <xf numFmtId="0" fontId="7" fillId="3" borderId="4" xfId="0" applyFont="1" applyFill="1" applyBorder="1" applyAlignment="1">
      <alignment horizontal="center" vertical="center"/>
    </xf>
    <xf numFmtId="3" fontId="6" fillId="2" borderId="10" xfId="0" applyNumberFormat="1" applyFont="1" applyFill="1" applyBorder="1">
      <alignment vertical="center"/>
    </xf>
    <xf numFmtId="10" fontId="6" fillId="2" borderId="10" xfId="4" applyNumberFormat="1" applyFont="1" applyFill="1" applyBorder="1">
      <alignment vertical="center"/>
    </xf>
    <xf numFmtId="0" fontId="6" fillId="2" borderId="13" xfId="0" applyFont="1" applyFill="1" applyBorder="1" applyAlignment="1">
      <alignment horizontal="left" vertical="center" wrapText="1"/>
    </xf>
    <xf numFmtId="3" fontId="6" fillId="2" borderId="14" xfId="0" applyNumberFormat="1" applyFont="1" applyFill="1" applyBorder="1">
      <alignment vertical="center"/>
    </xf>
    <xf numFmtId="164" fontId="18" fillId="2" borderId="15" xfId="1" applyNumberFormat="1" applyFont="1" applyFill="1" applyBorder="1" applyAlignment="1">
      <alignment vertical="center"/>
    </xf>
    <xf numFmtId="0" fontId="6" fillId="2" borderId="16" xfId="0" applyFont="1" applyFill="1" applyBorder="1" applyAlignment="1">
      <alignment horizontal="left" vertical="center" wrapText="1"/>
    </xf>
    <xf numFmtId="0" fontId="16" fillId="2" borderId="16" xfId="0" applyFont="1" applyFill="1" applyBorder="1" applyAlignment="1">
      <alignment horizontal="left" vertical="center" wrapText="1"/>
    </xf>
    <xf numFmtId="0" fontId="16" fillId="2" borderId="17" xfId="0" applyFont="1" applyFill="1" applyBorder="1" applyAlignment="1">
      <alignment horizontal="left" vertical="center" wrapText="1"/>
    </xf>
    <xf numFmtId="0" fontId="16" fillId="2" borderId="18" xfId="0" applyFont="1" applyFill="1" applyBorder="1" applyAlignment="1">
      <alignment horizontal="left" vertical="center" wrapText="1"/>
    </xf>
    <xf numFmtId="10" fontId="18" fillId="2" borderId="10" xfId="4" applyNumberFormat="1" applyFont="1" applyFill="1" applyBorder="1" applyAlignment="1">
      <alignment horizontal="right" vertical="center"/>
    </xf>
    <xf numFmtId="9" fontId="6" fillId="2" borderId="10" xfId="4" applyFont="1" applyFill="1" applyBorder="1">
      <alignment vertical="center"/>
    </xf>
    <xf numFmtId="3" fontId="6" fillId="2" borderId="0" xfId="0" applyNumberFormat="1" applyFont="1" applyFill="1">
      <alignment vertical="center"/>
    </xf>
    <xf numFmtId="164" fontId="6" fillId="2" borderId="0" xfId="0" applyNumberFormat="1" applyFont="1" applyFill="1">
      <alignment vertical="center"/>
    </xf>
    <xf numFmtId="0" fontId="10" fillId="2" borderId="3" xfId="0" applyFont="1" applyFill="1" applyBorder="1" applyAlignment="1"/>
    <xf numFmtId="0" fontId="10" fillId="2" borderId="0" xfId="0" applyFont="1" applyFill="1" applyAlignment="1">
      <alignment horizontal="left"/>
    </xf>
    <xf numFmtId="14" fontId="10" fillId="2" borderId="0" xfId="0" applyNumberFormat="1" applyFont="1" applyFill="1" applyAlignment="1">
      <alignment horizontal="left"/>
    </xf>
    <xf numFmtId="10" fontId="6" fillId="2" borderId="19" xfId="4" applyNumberFormat="1" applyFont="1" applyFill="1" applyBorder="1">
      <alignment vertical="center"/>
    </xf>
    <xf numFmtId="0" fontId="16" fillId="5" borderId="16" xfId="0" applyFont="1" applyFill="1" applyBorder="1" applyAlignment="1">
      <alignment horizontal="left" vertical="center" wrapText="1"/>
    </xf>
    <xf numFmtId="165" fontId="6" fillId="0" borderId="14" xfId="0" applyNumberFormat="1" applyFont="1" applyBorder="1">
      <alignment vertical="center"/>
    </xf>
    <xf numFmtId="165" fontId="6" fillId="2" borderId="10" xfId="0" applyNumberFormat="1" applyFont="1" applyFill="1" applyBorder="1">
      <alignment vertical="center"/>
    </xf>
    <xf numFmtId="166" fontId="18" fillId="2" borderId="15" xfId="1" applyNumberFormat="1" applyFont="1" applyFill="1" applyBorder="1" applyAlignment="1">
      <alignment vertical="center"/>
    </xf>
    <xf numFmtId="167" fontId="6" fillId="2" borderId="10" xfId="0" applyNumberFormat="1" applyFont="1" applyFill="1" applyBorder="1">
      <alignment vertical="center"/>
    </xf>
    <xf numFmtId="10" fontId="16" fillId="2" borderId="10" xfId="4" applyNumberFormat="1" applyFont="1" applyFill="1" applyBorder="1">
      <alignment vertical="center"/>
    </xf>
    <xf numFmtId="165" fontId="6" fillId="2" borderId="14" xfId="0" applyNumberFormat="1" applyFont="1" applyFill="1" applyBorder="1">
      <alignment vertical="center"/>
    </xf>
    <xf numFmtId="166" fontId="18" fillId="2" borderId="20" xfId="1" applyNumberFormat="1" applyFont="1" applyFill="1" applyBorder="1" applyAlignment="1">
      <alignment vertical="center"/>
    </xf>
    <xf numFmtId="167" fontId="18" fillId="2" borderId="10" xfId="4" applyNumberFormat="1" applyFont="1" applyFill="1" applyBorder="1" applyAlignment="1">
      <alignment horizontal="right" vertical="center"/>
    </xf>
    <xf numFmtId="165" fontId="6" fillId="0" borderId="21" xfId="0" applyNumberFormat="1" applyFont="1" applyBorder="1">
      <alignment vertical="center"/>
    </xf>
    <xf numFmtId="0" fontId="6" fillId="2" borderId="10" xfId="0" applyFont="1" applyFill="1" applyBorder="1">
      <alignment vertical="center"/>
    </xf>
    <xf numFmtId="10" fontId="0" fillId="0" borderId="0" xfId="0" applyNumberFormat="1" applyAlignment="1"/>
    <xf numFmtId="0" fontId="0" fillId="0" borderId="0" xfId="0" applyAlignment="1"/>
    <xf numFmtId="41" fontId="0" fillId="0" borderId="0" xfId="2" applyFont="1"/>
    <xf numFmtId="3" fontId="0" fillId="0" borderId="0" xfId="0" applyNumberFormat="1" applyAlignment="1"/>
    <xf numFmtId="10" fontId="6" fillId="2" borderId="0" xfId="0" applyNumberFormat="1" applyFont="1" applyFill="1">
      <alignment vertical="center"/>
    </xf>
    <xf numFmtId="165" fontId="6" fillId="0" borderId="10" xfId="0" applyNumberFormat="1" applyFont="1" applyBorder="1">
      <alignment vertical="center"/>
    </xf>
    <xf numFmtId="165" fontId="6" fillId="0" borderId="20" xfId="0" applyNumberFormat="1" applyFont="1" applyBorder="1">
      <alignment vertical="center"/>
    </xf>
    <xf numFmtId="9" fontId="6" fillId="2" borderId="20" xfId="4" applyFont="1" applyFill="1" applyBorder="1">
      <alignment vertical="center"/>
    </xf>
    <xf numFmtId="9" fontId="6" fillId="0" borderId="10" xfId="4" applyFont="1" applyFill="1" applyBorder="1">
      <alignment vertical="center"/>
    </xf>
    <xf numFmtId="0" fontId="3" fillId="2" borderId="10" xfId="0" applyFont="1" applyFill="1" applyBorder="1" applyAlignment="1">
      <alignment horizontal="center" vertical="center" wrapText="1"/>
    </xf>
    <xf numFmtId="1" fontId="6" fillId="2" borderId="13" xfId="0" applyNumberFormat="1" applyFont="1" applyFill="1" applyBorder="1" applyAlignment="1">
      <alignment horizontal="center" vertical="center"/>
    </xf>
    <xf numFmtId="3" fontId="6" fillId="0" borderId="16" xfId="0" applyNumberFormat="1" applyFont="1" applyBorder="1" applyAlignment="1">
      <alignment horizontal="center" vertical="center"/>
    </xf>
    <xf numFmtId="1" fontId="6" fillId="0" borderId="16" xfId="4" applyNumberFormat="1" applyFont="1" applyFill="1" applyBorder="1" applyAlignment="1">
      <alignment horizontal="center" vertical="center"/>
    </xf>
    <xf numFmtId="1" fontId="6" fillId="2" borderId="14" xfId="0" applyNumberFormat="1" applyFont="1" applyFill="1" applyBorder="1" applyAlignment="1">
      <alignment horizontal="center" vertical="center"/>
    </xf>
    <xf numFmtId="3" fontId="6" fillId="0" borderId="10" xfId="0" applyNumberFormat="1" applyFont="1" applyBorder="1" applyAlignment="1">
      <alignment horizontal="center" vertical="center"/>
    </xf>
    <xf numFmtId="1" fontId="6" fillId="0" borderId="10" xfId="4" applyNumberFormat="1" applyFont="1" applyFill="1" applyBorder="1" applyAlignment="1">
      <alignment horizontal="center" vertical="center"/>
    </xf>
    <xf numFmtId="0" fontId="16" fillId="2" borderId="22" xfId="0" applyFont="1" applyFill="1" applyBorder="1" applyAlignment="1">
      <alignment horizontal="left" vertical="center" wrapText="1"/>
    </xf>
    <xf numFmtId="0" fontId="16" fillId="2" borderId="9" xfId="0" applyFont="1" applyFill="1" applyBorder="1" applyAlignment="1">
      <alignment horizontal="left" vertical="center" wrapText="1"/>
    </xf>
    <xf numFmtId="9" fontId="16" fillId="0" borderId="17" xfId="4" applyFont="1" applyFill="1" applyBorder="1" applyAlignment="1">
      <alignment horizontal="center" vertical="center"/>
    </xf>
    <xf numFmtId="1" fontId="6" fillId="2" borderId="10" xfId="0" applyNumberFormat="1" applyFont="1" applyFill="1" applyBorder="1" applyAlignment="1">
      <alignment horizontal="center" vertical="center"/>
    </xf>
    <xf numFmtId="9" fontId="16" fillId="0" borderId="23" xfId="4" applyFont="1" applyFill="1" applyBorder="1" applyAlignment="1">
      <alignment horizontal="center" vertical="center"/>
    </xf>
    <xf numFmtId="1" fontId="6" fillId="0" borderId="14" xfId="0" applyNumberFormat="1" applyFont="1" applyBorder="1" applyAlignment="1">
      <alignment horizontal="center" vertical="center"/>
    </xf>
    <xf numFmtId="9" fontId="6" fillId="2" borderId="0" xfId="0" applyNumberFormat="1" applyFont="1" applyFill="1">
      <alignment vertical="center"/>
    </xf>
    <xf numFmtId="0" fontId="6" fillId="0" borderId="9" xfId="0" applyFont="1" applyBorder="1" applyAlignment="1">
      <alignment horizontal="left"/>
    </xf>
    <xf numFmtId="0" fontId="6" fillId="0" borderId="24" xfId="0" applyFont="1" applyBorder="1" applyAlignment="1">
      <alignment horizontal="left"/>
    </xf>
    <xf numFmtId="0" fontId="18" fillId="2" borderId="21" xfId="0" applyFont="1" applyFill="1" applyBorder="1" applyAlignment="1">
      <alignment horizontal="left" vertical="center" wrapText="1"/>
    </xf>
    <xf numFmtId="0" fontId="18" fillId="2" borderId="10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 horizontal="center" vertical="center" wrapText="1"/>
    </xf>
    <xf numFmtId="9" fontId="18" fillId="0" borderId="10" xfId="0" applyNumberFormat="1" applyFont="1" applyBorder="1" applyAlignment="1">
      <alignment horizontal="center" vertical="center" wrapText="1"/>
    </xf>
    <xf numFmtId="0" fontId="6" fillId="0" borderId="25" xfId="0" applyFont="1" applyBorder="1" applyAlignment="1">
      <alignment horizontal="left" vertical="center" wrapText="1"/>
    </xf>
    <xf numFmtId="0" fontId="6" fillId="2" borderId="26" xfId="0" applyFont="1" applyFill="1" applyBorder="1" applyAlignment="1">
      <alignment horizontal="left" vertical="center" wrapText="1"/>
    </xf>
    <xf numFmtId="9" fontId="16" fillId="0" borderId="27" xfId="4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3" fontId="6" fillId="2" borderId="14" xfId="0" applyNumberFormat="1" applyFont="1" applyFill="1" applyBorder="1" applyAlignment="1">
      <alignment horizontal="center" vertical="center"/>
    </xf>
    <xf numFmtId="9" fontId="6" fillId="6" borderId="10" xfId="4" applyFont="1" applyFill="1" applyBorder="1" applyAlignment="1">
      <alignment horizontal="center" vertical="center"/>
    </xf>
    <xf numFmtId="0" fontId="17" fillId="2" borderId="3" xfId="0" applyFont="1" applyFill="1" applyBorder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7" fillId="2" borderId="7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horizontal="center" vertical="center" wrapText="1"/>
    </xf>
    <xf numFmtId="0" fontId="7" fillId="3" borderId="17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/>
    </xf>
    <xf numFmtId="0" fontId="7" fillId="3" borderId="23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30" xfId="0" applyFont="1" applyFill="1" applyBorder="1" applyAlignment="1">
      <alignment horizontal="center" vertical="center"/>
    </xf>
    <xf numFmtId="0" fontId="19" fillId="4" borderId="31" xfId="0" applyFont="1" applyFill="1" applyBorder="1" applyAlignment="1">
      <alignment horizontal="center"/>
    </xf>
    <xf numFmtId="0" fontId="19" fillId="4" borderId="32" xfId="0" applyFont="1" applyFill="1" applyBorder="1" applyAlignment="1">
      <alignment horizontal="center"/>
    </xf>
    <xf numFmtId="0" fontId="16" fillId="2" borderId="1" xfId="0" applyFont="1" applyFill="1" applyBorder="1" applyAlignment="1">
      <alignment horizontal="center" vertical="center" wrapText="1"/>
    </xf>
    <xf numFmtId="0" fontId="16" fillId="2" borderId="28" xfId="0" applyFont="1" applyFill="1" applyBorder="1" applyAlignment="1">
      <alignment horizontal="center" vertical="center" wrapText="1"/>
    </xf>
    <xf numFmtId="0" fontId="16" fillId="2" borderId="29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8" xfId="0" applyFont="1" applyFill="1" applyBorder="1" applyAlignment="1">
      <alignment horizontal="center" vertical="center" wrapText="1"/>
    </xf>
    <xf numFmtId="0" fontId="6" fillId="2" borderId="29" xfId="0" applyFont="1" applyFill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/>
    </xf>
    <xf numFmtId="0" fontId="16" fillId="2" borderId="28" xfId="0" applyFont="1" applyFill="1" applyBorder="1" applyAlignment="1">
      <alignment horizontal="center" vertical="center"/>
    </xf>
    <xf numFmtId="0" fontId="16" fillId="2" borderId="29" xfId="0" applyFont="1" applyFill="1" applyBorder="1" applyAlignment="1">
      <alignment horizontal="center" vertical="center"/>
    </xf>
    <xf numFmtId="0" fontId="6" fillId="2" borderId="33" xfId="0" applyFont="1" applyFill="1" applyBorder="1" applyAlignment="1">
      <alignment horizontal="left" vertical="center" wrapText="1"/>
    </xf>
    <xf numFmtId="0" fontId="6" fillId="2" borderId="34" xfId="0" applyFont="1" applyFill="1" applyBorder="1" applyAlignment="1">
      <alignment horizontal="left" vertical="center" wrapText="1"/>
    </xf>
    <xf numFmtId="0" fontId="6" fillId="2" borderId="35" xfId="0" applyFont="1" applyFill="1" applyBorder="1" applyAlignment="1">
      <alignment horizontal="left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0" fontId="7" fillId="3" borderId="36" xfId="0" applyFont="1" applyFill="1" applyBorder="1" applyAlignment="1">
      <alignment horizontal="center" vertical="center"/>
    </xf>
    <xf numFmtId="0" fontId="20" fillId="2" borderId="3" xfId="0" applyFont="1" applyFill="1" applyBorder="1" applyAlignment="1">
      <alignment horizontal="center" vertical="center"/>
    </xf>
    <xf numFmtId="0" fontId="20" fillId="2" borderId="0" xfId="0" applyFont="1" applyFill="1" applyAlignment="1">
      <alignment horizontal="center" vertical="center"/>
    </xf>
    <xf numFmtId="0" fontId="20" fillId="2" borderId="7" xfId="0" applyFont="1" applyFill="1" applyBorder="1" applyAlignment="1">
      <alignment horizontal="center" vertical="center"/>
    </xf>
    <xf numFmtId="0" fontId="18" fillId="0" borderId="37" xfId="0" applyFont="1" applyBorder="1" applyAlignment="1">
      <alignment horizontal="left" vertical="top" wrapText="1"/>
    </xf>
    <xf numFmtId="0" fontId="18" fillId="0" borderId="38" xfId="0" applyFont="1" applyBorder="1" applyAlignment="1">
      <alignment horizontal="left" vertical="top" wrapText="1"/>
    </xf>
    <xf numFmtId="0" fontId="18" fillId="0" borderId="39" xfId="0" applyFont="1" applyBorder="1" applyAlignment="1">
      <alignment horizontal="left" vertical="top" wrapText="1"/>
    </xf>
    <xf numFmtId="0" fontId="18" fillId="0" borderId="40" xfId="0" applyFont="1" applyBorder="1" applyAlignment="1">
      <alignment horizontal="left" vertical="top" wrapText="1"/>
    </xf>
    <xf numFmtId="0" fontId="18" fillId="0" borderId="0" xfId="0" applyFont="1" applyAlignment="1">
      <alignment horizontal="left" vertical="top" wrapText="1"/>
    </xf>
    <xf numFmtId="0" fontId="18" fillId="0" borderId="41" xfId="0" applyFont="1" applyBorder="1" applyAlignment="1">
      <alignment horizontal="left" vertical="top" wrapText="1"/>
    </xf>
    <xf numFmtId="0" fontId="18" fillId="0" borderId="42" xfId="0" applyFont="1" applyBorder="1" applyAlignment="1">
      <alignment horizontal="left" vertical="top" wrapText="1"/>
    </xf>
    <xf numFmtId="0" fontId="18" fillId="0" borderId="43" xfId="0" applyFont="1" applyBorder="1" applyAlignment="1">
      <alignment horizontal="left" vertical="top" wrapText="1"/>
    </xf>
    <xf numFmtId="0" fontId="18" fillId="0" borderId="44" xfId="0" applyFont="1" applyBorder="1" applyAlignment="1">
      <alignment horizontal="left" vertical="top" wrapText="1"/>
    </xf>
    <xf numFmtId="0" fontId="7" fillId="3" borderId="37" xfId="0" applyFont="1" applyFill="1" applyBorder="1" applyAlignment="1">
      <alignment horizontal="center" vertical="center"/>
    </xf>
    <xf numFmtId="0" fontId="7" fillId="3" borderId="38" xfId="0" applyFont="1" applyFill="1" applyBorder="1" applyAlignment="1">
      <alignment horizontal="center" vertical="center"/>
    </xf>
    <xf numFmtId="0" fontId="7" fillId="3" borderId="42" xfId="0" applyFont="1" applyFill="1" applyBorder="1" applyAlignment="1">
      <alignment horizontal="center" vertical="center"/>
    </xf>
    <xf numFmtId="0" fontId="7" fillId="3" borderId="43" xfId="0" applyFont="1" applyFill="1" applyBorder="1" applyAlignment="1">
      <alignment horizontal="center" vertical="center"/>
    </xf>
    <xf numFmtId="0" fontId="7" fillId="3" borderId="38" xfId="0" applyFont="1" applyFill="1" applyBorder="1" applyAlignment="1">
      <alignment horizontal="center" vertical="center" wrapText="1"/>
    </xf>
    <xf numFmtId="0" fontId="7" fillId="3" borderId="39" xfId="0" applyFont="1" applyFill="1" applyBorder="1" applyAlignment="1">
      <alignment horizontal="center" vertical="center" wrapText="1"/>
    </xf>
    <xf numFmtId="0" fontId="7" fillId="3" borderId="43" xfId="0" applyFont="1" applyFill="1" applyBorder="1" applyAlignment="1">
      <alignment horizontal="center" vertical="center" wrapText="1"/>
    </xf>
    <xf numFmtId="0" fontId="7" fillId="3" borderId="44" xfId="0" applyFont="1" applyFill="1" applyBorder="1" applyAlignment="1">
      <alignment horizontal="center" vertical="center" wrapText="1"/>
    </xf>
    <xf numFmtId="0" fontId="18" fillId="0" borderId="37" xfId="0" applyFont="1" applyBorder="1" applyAlignment="1">
      <alignment horizontal="center"/>
    </xf>
    <xf numFmtId="0" fontId="18" fillId="0" borderId="38" xfId="0" applyFont="1" applyBorder="1" applyAlignment="1">
      <alignment horizontal="center"/>
    </xf>
    <xf numFmtId="0" fontId="18" fillId="0" borderId="39" xfId="0" applyFont="1" applyBorder="1" applyAlignment="1">
      <alignment horizontal="center"/>
    </xf>
    <xf numFmtId="0" fontId="18" fillId="0" borderId="40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8" fillId="0" borderId="41" xfId="0" applyFont="1" applyBorder="1" applyAlignment="1">
      <alignment horizontal="center"/>
    </xf>
    <xf numFmtId="0" fontId="18" fillId="0" borderId="42" xfId="0" applyFont="1" applyBorder="1" applyAlignment="1">
      <alignment horizontal="center"/>
    </xf>
    <xf numFmtId="0" fontId="18" fillId="0" borderId="43" xfId="0" applyFont="1" applyBorder="1" applyAlignment="1">
      <alignment horizontal="center"/>
    </xf>
    <xf numFmtId="0" fontId="18" fillId="0" borderId="44" xfId="0" applyFont="1" applyBorder="1" applyAlignment="1">
      <alignment horizontal="center"/>
    </xf>
    <xf numFmtId="2" fontId="7" fillId="3" borderId="37" xfId="0" applyNumberFormat="1" applyFont="1" applyFill="1" applyBorder="1" applyAlignment="1">
      <alignment horizontal="center" vertical="top" wrapText="1"/>
    </xf>
    <xf numFmtId="2" fontId="7" fillId="3" borderId="39" xfId="0" applyNumberFormat="1" applyFont="1" applyFill="1" applyBorder="1" applyAlignment="1">
      <alignment horizontal="center" vertical="top" wrapText="1"/>
    </xf>
    <xf numFmtId="2" fontId="7" fillId="3" borderId="42" xfId="0" applyNumberFormat="1" applyFont="1" applyFill="1" applyBorder="1" applyAlignment="1">
      <alignment horizontal="center" vertical="top" wrapText="1"/>
    </xf>
    <xf numFmtId="2" fontId="7" fillId="3" borderId="44" xfId="0" applyNumberFormat="1" applyFont="1" applyFill="1" applyBorder="1" applyAlignment="1">
      <alignment horizontal="center" vertical="top" wrapText="1"/>
    </xf>
    <xf numFmtId="0" fontId="18" fillId="0" borderId="37" xfId="0" applyFont="1" applyBorder="1" applyAlignment="1">
      <alignment horizontal="left" vertical="center" wrapText="1"/>
    </xf>
    <xf numFmtId="0" fontId="18" fillId="0" borderId="38" xfId="0" applyFont="1" applyBorder="1" applyAlignment="1">
      <alignment horizontal="left" vertical="center" wrapText="1"/>
    </xf>
    <xf numFmtId="0" fontId="18" fillId="0" borderId="39" xfId="0" applyFont="1" applyBorder="1" applyAlignment="1">
      <alignment horizontal="left" vertical="center" wrapText="1"/>
    </xf>
    <xf numFmtId="0" fontId="18" fillId="0" borderId="40" xfId="0" applyFont="1" applyBorder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8" fillId="0" borderId="41" xfId="0" applyFont="1" applyBorder="1" applyAlignment="1">
      <alignment horizontal="left" vertical="center" wrapText="1"/>
    </xf>
    <xf numFmtId="0" fontId="18" fillId="0" borderId="42" xfId="0" applyFont="1" applyBorder="1" applyAlignment="1">
      <alignment horizontal="left" vertical="center" wrapText="1"/>
    </xf>
    <xf numFmtId="0" fontId="18" fillId="0" borderId="43" xfId="0" applyFont="1" applyBorder="1" applyAlignment="1">
      <alignment horizontal="left" vertical="center" wrapText="1"/>
    </xf>
    <xf numFmtId="0" fontId="18" fillId="0" borderId="44" xfId="0" applyFont="1" applyBorder="1" applyAlignment="1">
      <alignment horizontal="left" vertical="center" wrapText="1"/>
    </xf>
    <xf numFmtId="0" fontId="18" fillId="0" borderId="37" xfId="0" applyFont="1" applyBorder="1" applyAlignment="1">
      <alignment horizontal="left" wrapText="1"/>
    </xf>
    <xf numFmtId="0" fontId="18" fillId="0" borderId="38" xfId="0" applyFont="1" applyBorder="1" applyAlignment="1">
      <alignment horizontal="left" wrapText="1"/>
    </xf>
    <xf numFmtId="0" fontId="18" fillId="0" borderId="39" xfId="0" applyFont="1" applyBorder="1" applyAlignment="1">
      <alignment horizontal="left" wrapText="1"/>
    </xf>
    <xf numFmtId="0" fontId="18" fillId="0" borderId="40" xfId="0" applyFont="1" applyBorder="1" applyAlignment="1">
      <alignment horizontal="left" wrapText="1"/>
    </xf>
    <xf numFmtId="0" fontId="18" fillId="0" borderId="0" xfId="0" applyFont="1" applyAlignment="1">
      <alignment horizontal="left" wrapText="1"/>
    </xf>
    <xf numFmtId="0" fontId="18" fillId="0" borderId="41" xfId="0" applyFont="1" applyBorder="1" applyAlignment="1">
      <alignment horizontal="left" wrapText="1"/>
    </xf>
    <xf numFmtId="0" fontId="18" fillId="0" borderId="42" xfId="0" applyFont="1" applyBorder="1" applyAlignment="1">
      <alignment horizontal="left" wrapText="1"/>
    </xf>
    <xf numFmtId="0" fontId="18" fillId="0" borderId="43" xfId="0" applyFont="1" applyBorder="1" applyAlignment="1">
      <alignment horizontal="left" wrapText="1"/>
    </xf>
    <xf numFmtId="0" fontId="18" fillId="0" borderId="44" xfId="0" applyFont="1" applyBorder="1" applyAlignment="1">
      <alignment horizontal="left" wrapText="1"/>
    </xf>
    <xf numFmtId="0" fontId="7" fillId="3" borderId="11" xfId="0" applyFont="1" applyFill="1" applyBorder="1" applyAlignment="1">
      <alignment horizontal="center"/>
    </xf>
    <xf numFmtId="0" fontId="7" fillId="3" borderId="9" xfId="0" applyFont="1" applyFill="1" applyBorder="1" applyAlignment="1">
      <alignment horizontal="center"/>
    </xf>
    <xf numFmtId="0" fontId="7" fillId="3" borderId="24" xfId="0" applyFont="1" applyFill="1" applyBorder="1" applyAlignment="1">
      <alignment horizontal="center"/>
    </xf>
    <xf numFmtId="0" fontId="7" fillId="3" borderId="37" xfId="0" applyFont="1" applyFill="1" applyBorder="1" applyAlignment="1">
      <alignment horizontal="center" vertical="center" wrapText="1"/>
    </xf>
    <xf numFmtId="0" fontId="7" fillId="3" borderId="42" xfId="0" applyFont="1" applyFill="1" applyBorder="1" applyAlignment="1">
      <alignment horizontal="center" vertical="center" wrapText="1"/>
    </xf>
    <xf numFmtId="0" fontId="18" fillId="0" borderId="37" xfId="0" applyFont="1" applyBorder="1" applyAlignment="1">
      <alignment horizontal="center" vertical="center" wrapText="1"/>
    </xf>
    <xf numFmtId="0" fontId="18" fillId="0" borderId="38" xfId="0" applyFont="1" applyBorder="1" applyAlignment="1">
      <alignment horizontal="center" vertical="center" wrapText="1"/>
    </xf>
    <xf numFmtId="0" fontId="18" fillId="0" borderId="39" xfId="0" applyFont="1" applyBorder="1" applyAlignment="1">
      <alignment horizontal="center" vertical="center" wrapText="1"/>
    </xf>
    <xf numFmtId="0" fontId="18" fillId="0" borderId="40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8" fillId="0" borderId="41" xfId="0" applyFont="1" applyBorder="1" applyAlignment="1">
      <alignment horizontal="center" vertical="center" wrapText="1"/>
    </xf>
    <xf numFmtId="0" fontId="18" fillId="0" borderId="42" xfId="0" applyFont="1" applyBorder="1" applyAlignment="1">
      <alignment horizontal="center" vertical="center" wrapText="1"/>
    </xf>
    <xf numFmtId="0" fontId="18" fillId="0" borderId="43" xfId="0" applyFont="1" applyBorder="1" applyAlignment="1">
      <alignment horizontal="center" vertical="center" wrapText="1"/>
    </xf>
    <xf numFmtId="0" fontId="18" fillId="0" borderId="44" xfId="0" applyFont="1" applyBorder="1" applyAlignment="1">
      <alignment horizontal="center" vertical="center" wrapText="1"/>
    </xf>
  </cellXfs>
  <cellStyles count="5">
    <cellStyle name="Millares" xfId="1" builtinId="3"/>
    <cellStyle name="Millares [0]" xfId="2" builtinId="6"/>
    <cellStyle name="Normal" xfId="0" builtinId="0"/>
    <cellStyle name="Normal 3" xfId="3"/>
    <cellStyle name="Porcentaje" xfId="4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FF"/>
      <rgbColor rgb="0000FF00"/>
      <rgbColor rgb="0099CCFF"/>
      <rgbColor rgb="00CCCCFF"/>
      <rgbColor rgb="00FFFFFF"/>
      <rgbColor rgb="00FF0000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6203703703703703E-2"/>
          <c:y val="0.10403100438891419"/>
          <c:w val="0.95833333333333337"/>
          <c:h val="0.75131422297702988"/>
        </c:manualLayout>
      </c:layout>
      <c:lineChart>
        <c:grouping val="standard"/>
        <c:varyColors val="0"/>
        <c:ser>
          <c:idx val="0"/>
          <c:order val="0"/>
          <c:tx>
            <c:strRef>
              <c:f>'REPORTE DE DATOS '!$E$11</c:f>
              <c:strCache>
                <c:ptCount val="1"/>
                <c:pt idx="0">
                  <c:v>Índice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1.1363636363636373E-2"/>
                  <c:y val="-6.100217864923747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CO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66A5-4EE4-82AC-FF30178C4EE3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5.681818181818182E-3"/>
                  <c:y val="6.971677559912861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CO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66A5-4EE4-82AC-FF30178C4EE3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4721821112781798E-17"/>
                  <c:y val="6.53594771241830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CO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66A5-4EE4-82AC-FF30178C4EE3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'REPORTE DE DATOS '!$F$8:$Q$8</c:f>
              <c:strCache>
                <c:ptCount val="3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</c:strCache>
            </c:strRef>
          </c:cat>
          <c:val>
            <c:numRef>
              <c:f>'REPORTE DE DATOS '!$F$11:$Q$11</c:f>
              <c:numCache>
                <c:formatCode>0%</c:formatCode>
                <c:ptCount val="3"/>
                <c:pt idx="0">
                  <c:v>0.99178269093615301</c:v>
                </c:pt>
                <c:pt idx="1">
                  <c:v>0.99273580372537384</c:v>
                </c:pt>
                <c:pt idx="2">
                  <c:v>1.1021083553341018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66A5-4EE4-82AC-FF30178C4EE3}"/>
            </c:ext>
          </c:extLst>
        </c:ser>
        <c:ser>
          <c:idx val="1"/>
          <c:order val="1"/>
          <c:tx>
            <c:strRef>
              <c:f>'REPORTE DE DATOS '!$E$12</c:f>
              <c:strCache>
                <c:ptCount val="1"/>
                <c:pt idx="0">
                  <c:v>Meta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'REPORTE DE DATOS '!$F$8:$Q$8</c:f>
              <c:strCache>
                <c:ptCount val="3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</c:strCache>
            </c:strRef>
          </c:cat>
          <c:val>
            <c:numRef>
              <c:f>'REPORTE DE DATOS '!$F$12:$Q$12</c:f>
              <c:numCache>
                <c:formatCode>0%</c:formatCode>
                <c:ptCount val="3"/>
                <c:pt idx="0">
                  <c:v>0.8</c:v>
                </c:pt>
                <c:pt idx="1">
                  <c:v>0.8</c:v>
                </c:pt>
                <c:pt idx="2">
                  <c:v>0.8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66A5-4EE4-82AC-FF30178C4E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5233560"/>
        <c:axId val="295226112"/>
      </c:lineChart>
      <c:catAx>
        <c:axId val="2952335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295226112"/>
        <c:crosses val="autoZero"/>
        <c:auto val="1"/>
        <c:lblAlgn val="ctr"/>
        <c:lblOffset val="100"/>
        <c:noMultiLvlLbl val="0"/>
      </c:catAx>
      <c:valAx>
        <c:axId val="295226112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extTo"/>
        <c:crossAx val="29523356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37206243956347557"/>
          <c:y val="2.4876405374701299E-2"/>
          <c:w val="0.61889401755814999"/>
          <c:h val="9.453049712069573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575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80893</xdr:colOff>
      <xdr:row>1</xdr:row>
      <xdr:rowOff>119921</xdr:rowOff>
    </xdr:from>
    <xdr:to>
      <xdr:col>2</xdr:col>
      <xdr:colOff>337450</xdr:colOff>
      <xdr:row>4</xdr:row>
      <xdr:rowOff>197945</xdr:rowOff>
    </xdr:to>
    <xdr:pic>
      <xdr:nvPicPr>
        <xdr:cNvPr id="6" name="5 Imagen">
          <a:extLst>
            <a:ext uri="{FF2B5EF4-FFF2-40B4-BE49-F238E27FC236}">
              <a16:creationId xmlns:a16="http://schemas.microsoft.com/office/drawing/2014/main" xmlns="" id="{612F82FD-7D2D-4C45-BCA2-69AA10EE406A}"/>
            </a:ext>
          </a:extLst>
        </xdr:cNvPr>
        <xdr:cNvPicPr/>
      </xdr:nvPicPr>
      <xdr:blipFill>
        <a:blip xmlns:r="http://schemas.openxmlformats.org/officeDocument/2006/relationships" r:embed="rId1"/>
        <a:srcRect l="13578" t="18731" r="65886" b="66163"/>
        <a:stretch>
          <a:fillRect/>
        </a:stretch>
      </xdr:blipFill>
      <xdr:spPr bwMode="auto">
        <a:xfrm>
          <a:off x="369818" y="294546"/>
          <a:ext cx="1237422" cy="544676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265044</xdr:colOff>
      <xdr:row>1</xdr:row>
      <xdr:rowOff>104046</xdr:rowOff>
    </xdr:from>
    <xdr:to>
      <xdr:col>2</xdr:col>
      <xdr:colOff>1250978</xdr:colOff>
      <xdr:row>4</xdr:row>
      <xdr:rowOff>162947</xdr:rowOff>
    </xdr:to>
    <xdr:pic>
      <xdr:nvPicPr>
        <xdr:cNvPr id="2" name="3 Imagen">
          <a:extLst>
            <a:ext uri="{FF2B5EF4-FFF2-40B4-BE49-F238E27FC236}">
              <a16:creationId xmlns:a16="http://schemas.microsoft.com/office/drawing/2014/main" xmlns="" id="{B106363C-279D-4E3D-9A19-24D16732F196}"/>
            </a:ext>
          </a:extLst>
        </xdr:cNvPr>
        <xdr:cNvPicPr/>
      </xdr:nvPicPr>
      <xdr:blipFill>
        <a:blip xmlns:r="http://schemas.openxmlformats.org/officeDocument/2006/relationships" r:embed="rId1"/>
        <a:srcRect l="13578" t="18731" r="65886" b="66163"/>
        <a:stretch>
          <a:fillRect/>
        </a:stretch>
      </xdr:blipFill>
      <xdr:spPr bwMode="auto">
        <a:xfrm>
          <a:off x="512694" y="275496"/>
          <a:ext cx="1458982" cy="544676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265044</xdr:colOff>
      <xdr:row>1</xdr:row>
      <xdr:rowOff>110396</xdr:rowOff>
    </xdr:from>
    <xdr:to>
      <xdr:col>2</xdr:col>
      <xdr:colOff>817602</xdr:colOff>
      <xdr:row>4</xdr:row>
      <xdr:rowOff>163107</xdr:rowOff>
    </xdr:to>
    <xdr:pic>
      <xdr:nvPicPr>
        <xdr:cNvPr id="4" name="3 Imagen">
          <a:extLst>
            <a:ext uri="{FF2B5EF4-FFF2-40B4-BE49-F238E27FC236}">
              <a16:creationId xmlns:a16="http://schemas.microsoft.com/office/drawing/2014/main" xmlns="" id="{EC25328C-5A2C-4839-AC34-F900067D1551}"/>
            </a:ext>
          </a:extLst>
        </xdr:cNvPr>
        <xdr:cNvPicPr/>
      </xdr:nvPicPr>
      <xdr:blipFill>
        <a:blip xmlns:r="http://schemas.openxmlformats.org/officeDocument/2006/relationships" r:embed="rId1"/>
        <a:srcRect l="13578" t="18731" r="65886" b="66163"/>
        <a:stretch>
          <a:fillRect/>
        </a:stretch>
      </xdr:blipFill>
      <xdr:spPr bwMode="auto">
        <a:xfrm>
          <a:off x="407919" y="275496"/>
          <a:ext cx="1458982" cy="544676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144393</xdr:colOff>
      <xdr:row>1</xdr:row>
      <xdr:rowOff>18321</xdr:rowOff>
    </xdr:from>
    <xdr:to>
      <xdr:col>2</xdr:col>
      <xdr:colOff>497759</xdr:colOff>
      <xdr:row>4</xdr:row>
      <xdr:rowOff>77222</xdr:rowOff>
    </xdr:to>
    <xdr:pic>
      <xdr:nvPicPr>
        <xdr:cNvPr id="6" name="5 Imagen">
          <a:extLst>
            <a:ext uri="{FF2B5EF4-FFF2-40B4-BE49-F238E27FC236}">
              <a16:creationId xmlns:a16="http://schemas.microsoft.com/office/drawing/2014/main" xmlns="" id="{ABCFE506-D2E7-41AD-AFF1-55CF04877425}"/>
            </a:ext>
          </a:extLst>
        </xdr:cNvPr>
        <xdr:cNvPicPr/>
      </xdr:nvPicPr>
      <xdr:blipFill>
        <a:blip xmlns:r="http://schemas.openxmlformats.org/officeDocument/2006/relationships" r:embed="rId1"/>
        <a:srcRect l="13578" t="18731" r="65886" b="66163"/>
        <a:stretch>
          <a:fillRect/>
        </a:stretch>
      </xdr:blipFill>
      <xdr:spPr bwMode="auto">
        <a:xfrm>
          <a:off x="379343" y="189771"/>
          <a:ext cx="970722" cy="544676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>
    <xdr:from>
      <xdr:col>1</xdr:col>
      <xdr:colOff>0</xdr:colOff>
      <xdr:row>8</xdr:row>
      <xdr:rowOff>66675</xdr:rowOff>
    </xdr:from>
    <xdr:to>
      <xdr:col>10</xdr:col>
      <xdr:colOff>352425</xdr:colOff>
      <xdr:row>24</xdr:row>
      <xdr:rowOff>504825</xdr:rowOff>
    </xdr:to>
    <xdr:graphicFrame macro="">
      <xdr:nvGraphicFramePr>
        <xdr:cNvPr id="4678" name="Gráfico 7">
          <a:extLst>
            <a:ext uri="{FF2B5EF4-FFF2-40B4-BE49-F238E27FC236}">
              <a16:creationId xmlns:a16="http://schemas.microsoft.com/office/drawing/2014/main" xmlns="" id="{B6D393E3-F466-424D-A061-35024A3993B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7"/>
  <sheetViews>
    <sheetView showGridLines="0" zoomScaleNormal="100" zoomScaleSheetLayoutView="130" workbookViewId="0">
      <selection activeCell="F14" sqref="F14"/>
    </sheetView>
  </sheetViews>
  <sheetFormatPr baseColWidth="10" defaultColWidth="11.42578125" defaultRowHeight="12.75" x14ac:dyDescent="0.2"/>
  <cols>
    <col min="1" max="1" width="3.7109375" style="1" customWidth="1"/>
    <col min="2" max="2" width="15" style="1" customWidth="1"/>
    <col min="3" max="3" width="18.42578125" style="1" customWidth="1"/>
    <col min="4" max="4" width="40.85546875" style="1" customWidth="1"/>
    <col min="5" max="5" width="9.85546875" style="1" customWidth="1"/>
    <col min="6" max="6" width="10.7109375" style="1" customWidth="1"/>
    <col min="7" max="7" width="55.140625" style="1" customWidth="1"/>
    <col min="8" max="9" width="13.28515625" style="1" customWidth="1"/>
    <col min="10" max="11" width="17.42578125" style="1" customWidth="1"/>
    <col min="12" max="12" width="9" style="1" bestFit="1" customWidth="1"/>
    <col min="13" max="13" width="10.42578125" style="1" customWidth="1"/>
    <col min="14" max="14" width="10.140625" style="1" customWidth="1"/>
    <col min="15" max="15" width="2.42578125" style="1" customWidth="1"/>
    <col min="16" max="16384" width="11.42578125" style="1"/>
  </cols>
  <sheetData>
    <row r="1" spans="1:15" s="8" customFormat="1" ht="13.5" thickBot="1" x14ac:dyDescent="0.25">
      <c r="A1" s="5"/>
      <c r="B1" s="5"/>
      <c r="C1" s="6"/>
      <c r="D1" s="5"/>
      <c r="E1" s="5"/>
      <c r="F1" s="5"/>
      <c r="G1" s="5"/>
      <c r="H1" s="7"/>
      <c r="I1" s="5"/>
      <c r="J1" s="5"/>
      <c r="K1" s="5"/>
      <c r="L1" s="5"/>
      <c r="M1" s="5"/>
      <c r="N1" s="5"/>
      <c r="O1" s="5"/>
    </row>
    <row r="2" spans="1:15" s="8" customFormat="1" x14ac:dyDescent="0.2">
      <c r="A2" s="5"/>
      <c r="B2" s="9"/>
      <c r="C2" s="11"/>
      <c r="D2" s="27" t="s">
        <v>0</v>
      </c>
      <c r="E2" s="40"/>
      <c r="F2" s="12"/>
      <c r="G2" s="118" t="s">
        <v>1</v>
      </c>
      <c r="H2" s="13"/>
      <c r="I2" s="12"/>
      <c r="J2" s="12"/>
      <c r="K2" s="12"/>
      <c r="L2" s="12"/>
      <c r="M2" s="31"/>
      <c r="N2" s="14"/>
      <c r="O2" s="5"/>
    </row>
    <row r="3" spans="1:15" s="8" customFormat="1" x14ac:dyDescent="0.2">
      <c r="A3" s="5"/>
      <c r="B3" s="15"/>
      <c r="C3" s="17"/>
      <c r="D3" s="17" t="s">
        <v>2</v>
      </c>
      <c r="E3" s="41"/>
      <c r="G3" s="119"/>
      <c r="H3" s="18"/>
      <c r="L3" s="19"/>
      <c r="M3" s="24"/>
      <c r="N3" s="20"/>
      <c r="O3" s="5"/>
    </row>
    <row r="4" spans="1:15" s="8" customFormat="1" x14ac:dyDescent="0.2">
      <c r="A4" s="5"/>
      <c r="B4" s="21"/>
      <c r="C4" s="23"/>
      <c r="D4" s="17" t="s">
        <v>3</v>
      </c>
      <c r="E4" s="42"/>
      <c r="F4" s="19"/>
      <c r="G4" s="119"/>
      <c r="H4" s="24"/>
      <c r="I4" s="19"/>
      <c r="J4" s="19"/>
      <c r="K4" s="19"/>
      <c r="L4" s="19"/>
      <c r="M4" s="46"/>
      <c r="N4" s="25"/>
      <c r="O4" s="5"/>
    </row>
    <row r="5" spans="1:15" s="8" customFormat="1" ht="24" thickBot="1" x14ac:dyDescent="0.4">
      <c r="A5" s="5"/>
      <c r="B5" s="50"/>
      <c r="C5" s="51"/>
      <c r="D5" s="51"/>
      <c r="E5" s="51"/>
      <c r="F5" s="51"/>
      <c r="G5" s="120"/>
      <c r="H5" s="51"/>
      <c r="I5" s="51"/>
      <c r="J5" s="51"/>
      <c r="K5" s="51"/>
      <c r="L5" s="51"/>
      <c r="M5" s="51"/>
      <c r="N5" s="52"/>
      <c r="O5" s="5"/>
    </row>
    <row r="6" spans="1:15" s="8" customForma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38.25" x14ac:dyDescent="0.2">
      <c r="A7" s="5"/>
      <c r="B7" s="44" t="s">
        <v>4</v>
      </c>
      <c r="C7" s="45" t="s">
        <v>5</v>
      </c>
      <c r="D7" s="45" t="s">
        <v>6</v>
      </c>
      <c r="E7" s="45" t="s">
        <v>7</v>
      </c>
      <c r="F7" s="45" t="s">
        <v>8</v>
      </c>
      <c r="G7" s="45" t="s">
        <v>9</v>
      </c>
      <c r="H7" s="45" t="s">
        <v>10</v>
      </c>
      <c r="I7" s="45" t="s">
        <v>11</v>
      </c>
      <c r="J7" s="45" t="s">
        <v>12</v>
      </c>
      <c r="K7" s="45" t="s">
        <v>13</v>
      </c>
      <c r="L7" s="45" t="s">
        <v>14</v>
      </c>
      <c r="M7" s="44" t="s">
        <v>15</v>
      </c>
      <c r="N7" s="44" t="s">
        <v>16</v>
      </c>
      <c r="O7" s="5"/>
    </row>
    <row r="8" spans="1:15" ht="105.75" customHeight="1" x14ac:dyDescent="0.2">
      <c r="A8" s="8"/>
      <c r="B8" s="92" t="s">
        <v>17</v>
      </c>
      <c r="C8" s="108" t="s">
        <v>18</v>
      </c>
      <c r="D8" s="109" t="s">
        <v>19</v>
      </c>
      <c r="E8" s="110" t="s">
        <v>20</v>
      </c>
      <c r="F8" s="43" t="s">
        <v>21</v>
      </c>
      <c r="G8" s="115" t="s">
        <v>22</v>
      </c>
      <c r="H8" s="110" t="s">
        <v>23</v>
      </c>
      <c r="I8" s="110" t="s">
        <v>23</v>
      </c>
      <c r="J8" s="110" t="s">
        <v>24</v>
      </c>
      <c r="K8" s="110" t="s">
        <v>25</v>
      </c>
      <c r="L8" s="110" t="s">
        <v>26</v>
      </c>
      <c r="M8" s="111">
        <v>0.8</v>
      </c>
      <c r="N8" s="110" t="s">
        <v>27</v>
      </c>
      <c r="O8" s="8"/>
    </row>
    <row r="9" spans="1:15" x14ac:dyDescent="0.2">
      <c r="A9" s="8"/>
      <c r="B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</row>
    <row r="10" spans="1:15" x14ac:dyDescent="0.2">
      <c r="A10" s="8"/>
      <c r="B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</row>
    <row r="11" spans="1:15" s="8" customFormat="1" x14ac:dyDescent="0.2">
      <c r="B11" s="47" t="s">
        <v>28</v>
      </c>
      <c r="C11" s="106" t="s">
        <v>29</v>
      </c>
      <c r="D11" s="107"/>
      <c r="E11" s="48" t="s">
        <v>30</v>
      </c>
      <c r="F11" s="49"/>
      <c r="G11" s="39"/>
    </row>
    <row r="12" spans="1:15" s="8" customFormat="1" x14ac:dyDescent="0.2">
      <c r="B12" s="47" t="s">
        <v>31</v>
      </c>
      <c r="C12" s="106" t="s">
        <v>29</v>
      </c>
      <c r="D12" s="107"/>
      <c r="E12" s="48" t="s">
        <v>30</v>
      </c>
      <c r="F12" s="49"/>
      <c r="G12" s="39"/>
    </row>
    <row r="13" spans="1:15" s="8" customFormat="1" x14ac:dyDescent="0.2">
      <c r="B13" s="47" t="s">
        <v>32</v>
      </c>
      <c r="C13" s="106" t="s">
        <v>33</v>
      </c>
      <c r="D13" s="107"/>
      <c r="E13" s="48" t="s">
        <v>34</v>
      </c>
      <c r="F13" s="49"/>
      <c r="G13" s="39"/>
    </row>
    <row r="14" spans="1:15" s="8" customFormat="1" x14ac:dyDescent="0.2">
      <c r="B14" s="37"/>
      <c r="C14" s="38"/>
      <c r="D14" s="38"/>
      <c r="E14" s="38"/>
      <c r="F14" s="38"/>
      <c r="G14" s="38"/>
    </row>
    <row r="15" spans="1:15" s="8" customFormat="1" x14ac:dyDescent="0.2">
      <c r="B15" s="37"/>
      <c r="C15" s="38"/>
      <c r="D15" s="38"/>
      <c r="E15" s="38"/>
      <c r="F15" s="38"/>
      <c r="G15" s="38"/>
    </row>
    <row r="16" spans="1:15" s="8" customFormat="1" x14ac:dyDescent="0.2">
      <c r="B16" s="37"/>
      <c r="C16" s="38"/>
      <c r="D16" s="38"/>
      <c r="E16" s="38"/>
      <c r="F16" s="38"/>
    </row>
    <row r="17" spans="2:4" x14ac:dyDescent="0.2">
      <c r="B17" s="26"/>
      <c r="D17" s="2"/>
    </row>
  </sheetData>
  <mergeCells count="1">
    <mergeCell ref="G2:G5"/>
  </mergeCells>
  <phoneticPr fontId="4" type="noConversion"/>
  <printOptions horizontalCentered="1" verticalCentered="1"/>
  <pageMargins left="0.25" right="0" top="0.98425196850393704" bottom="0.98425196850393704" header="0.51181102362204722" footer="0.51181102362204722"/>
  <pageSetup scale="57" orientation="landscape" horizontalDpi="4294967294"/>
  <headerFooter>
    <oddFooter>&amp;L&amp;8DE-GE-PR-03-FR-05 V03 F04-12-2014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0"/>
  <sheetViews>
    <sheetView showGridLines="0" zoomScaleNormal="100" workbookViewId="0">
      <selection activeCell="E13" sqref="E13"/>
    </sheetView>
  </sheetViews>
  <sheetFormatPr baseColWidth="10" defaultColWidth="11.42578125" defaultRowHeight="15" customHeight="1" x14ac:dyDescent="0.2"/>
  <cols>
    <col min="1" max="1" width="3.7109375" style="3" customWidth="1"/>
    <col min="2" max="2" width="7.140625" style="3" customWidth="1"/>
    <col min="3" max="3" width="21.7109375" style="3" customWidth="1"/>
    <col min="4" max="4" width="26.28515625" style="3" customWidth="1"/>
    <col min="5" max="5" width="42.42578125" style="3" customWidth="1"/>
    <col min="6" max="6" width="9.28515625" style="3" customWidth="1"/>
    <col min="7" max="7" width="9.85546875" style="3" customWidth="1"/>
    <col min="8" max="8" width="9.42578125" style="3" customWidth="1"/>
    <col min="9" max="9" width="8.42578125" style="3" customWidth="1"/>
    <col min="10" max="10" width="8.7109375" style="3" customWidth="1"/>
    <col min="11" max="11" width="8.42578125" style="3" customWidth="1"/>
    <col min="12" max="12" width="9" style="3" customWidth="1"/>
    <col min="13" max="13" width="9.28515625" style="3" customWidth="1"/>
    <col min="14" max="14" width="8.7109375" style="3" customWidth="1"/>
    <col min="15" max="15" width="8.28515625" style="3" customWidth="1"/>
    <col min="16" max="16" width="8.7109375" style="3" customWidth="1"/>
    <col min="17" max="17" width="8.140625" style="3" customWidth="1"/>
    <col min="18" max="18" width="10.85546875" style="3" bestFit="1" customWidth="1"/>
    <col min="19" max="19" width="3.7109375" style="3" customWidth="1"/>
    <col min="20" max="16384" width="11.42578125" style="3"/>
  </cols>
  <sheetData>
    <row r="1" spans="1:21" s="8" customFormat="1" ht="13.5" thickBot="1" x14ac:dyDescent="0.25">
      <c r="A1" s="5"/>
      <c r="B1" s="5"/>
      <c r="C1" s="5"/>
      <c r="D1" s="6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</row>
    <row r="2" spans="1:21" s="8" customFormat="1" ht="12.75" customHeight="1" x14ac:dyDescent="0.2">
      <c r="A2" s="5"/>
      <c r="B2" s="9"/>
      <c r="C2" s="10"/>
      <c r="D2" s="27" t="s">
        <v>35</v>
      </c>
      <c r="E2" s="28"/>
      <c r="F2" s="28"/>
      <c r="G2" s="118" t="s">
        <v>36</v>
      </c>
      <c r="H2" s="118"/>
      <c r="I2" s="118"/>
      <c r="J2" s="118"/>
      <c r="K2" s="118"/>
      <c r="L2" s="118"/>
      <c r="M2" s="31"/>
      <c r="N2" s="28"/>
      <c r="O2" s="12"/>
      <c r="P2" s="12"/>
      <c r="Q2" s="31"/>
      <c r="R2" s="14"/>
      <c r="S2" s="5"/>
    </row>
    <row r="3" spans="1:21" s="8" customFormat="1" ht="12.75" customHeight="1" x14ac:dyDescent="0.2">
      <c r="A3" s="5"/>
      <c r="B3" s="15"/>
      <c r="C3" s="16"/>
      <c r="D3" s="17" t="s">
        <v>37</v>
      </c>
      <c r="E3" s="29"/>
      <c r="F3" s="29"/>
      <c r="G3" s="119"/>
      <c r="H3" s="119"/>
      <c r="I3" s="119"/>
      <c r="J3" s="119"/>
      <c r="K3" s="119"/>
      <c r="L3" s="119"/>
      <c r="N3" s="29"/>
      <c r="R3" s="20"/>
      <c r="S3" s="5"/>
    </row>
    <row r="4" spans="1:21" s="8" customFormat="1" ht="12.75" customHeight="1" x14ac:dyDescent="0.2">
      <c r="A4" s="5"/>
      <c r="B4" s="21"/>
      <c r="C4" s="22"/>
      <c r="D4" s="17" t="s">
        <v>38</v>
      </c>
      <c r="E4" s="30"/>
      <c r="F4" s="30"/>
      <c r="G4" s="119"/>
      <c r="H4" s="119"/>
      <c r="I4" s="119"/>
      <c r="J4" s="119"/>
      <c r="K4" s="119"/>
      <c r="L4" s="119"/>
      <c r="M4" s="19"/>
      <c r="N4" s="30"/>
      <c r="O4" s="19"/>
      <c r="P4" s="19"/>
      <c r="Q4" s="19"/>
      <c r="R4" s="25"/>
      <c r="S4" s="5"/>
    </row>
    <row r="5" spans="1:21" s="8" customFormat="1" ht="21.75" customHeight="1" thickBot="1" x14ac:dyDescent="0.4">
      <c r="A5" s="5"/>
      <c r="B5" s="53"/>
      <c r="C5" s="51"/>
      <c r="D5" s="51"/>
      <c r="E5" s="51"/>
      <c r="F5" s="51"/>
      <c r="G5" s="120"/>
      <c r="H5" s="120"/>
      <c r="I5" s="120"/>
      <c r="J5" s="120"/>
      <c r="K5" s="120"/>
      <c r="L5" s="120"/>
      <c r="M5" s="51"/>
      <c r="N5" s="51"/>
      <c r="O5" s="51"/>
      <c r="P5" s="51"/>
      <c r="Q5" s="51"/>
      <c r="R5" s="52"/>
      <c r="S5" s="5"/>
    </row>
    <row r="6" spans="1:21" s="8" customFormat="1" ht="21.75" customHeight="1" thickBot="1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21" s="8" customFormat="1" ht="16.5" thickBot="1" x14ac:dyDescent="0.3">
      <c r="A7" s="5"/>
      <c r="B7" s="121" t="s">
        <v>39</v>
      </c>
      <c r="C7" s="123" t="s">
        <v>40</v>
      </c>
      <c r="D7" s="123" t="s">
        <v>41</v>
      </c>
      <c r="E7" s="125" t="s">
        <v>42</v>
      </c>
      <c r="F7" s="127" t="s">
        <v>36</v>
      </c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8"/>
      <c r="S7" s="5"/>
    </row>
    <row r="8" spans="1:21" ht="13.5" thickBot="1" x14ac:dyDescent="0.25">
      <c r="A8" s="5"/>
      <c r="B8" s="122"/>
      <c r="C8" s="124"/>
      <c r="D8" s="124"/>
      <c r="E8" s="126"/>
      <c r="F8" s="54" t="s">
        <v>43</v>
      </c>
      <c r="G8" s="4" t="s">
        <v>44</v>
      </c>
      <c r="H8" s="4" t="s">
        <v>45</v>
      </c>
      <c r="I8" s="4" t="s">
        <v>46</v>
      </c>
      <c r="J8" s="4" t="s">
        <v>47</v>
      </c>
      <c r="K8" s="4" t="s">
        <v>48</v>
      </c>
      <c r="L8" s="4" t="s">
        <v>49</v>
      </c>
      <c r="M8" s="4" t="s">
        <v>50</v>
      </c>
      <c r="N8" s="4" t="s">
        <v>51</v>
      </c>
      <c r="O8" s="4" t="s">
        <v>52</v>
      </c>
      <c r="P8" s="4" t="s">
        <v>53</v>
      </c>
      <c r="Q8" s="4" t="s">
        <v>54</v>
      </c>
      <c r="R8" s="4" t="s">
        <v>55</v>
      </c>
      <c r="S8" s="5"/>
      <c r="U8" s="8"/>
    </row>
    <row r="9" spans="1:21" ht="13.5" thickBot="1" x14ac:dyDescent="0.25">
      <c r="A9" s="5"/>
      <c r="B9" s="129">
        <v>1</v>
      </c>
      <c r="C9" s="132" t="s">
        <v>56</v>
      </c>
      <c r="D9" s="135" t="s">
        <v>57</v>
      </c>
      <c r="E9" s="57" t="s">
        <v>58</v>
      </c>
      <c r="F9" s="73">
        <v>72.424999999999997</v>
      </c>
      <c r="G9" s="73">
        <v>80.983000000000004</v>
      </c>
      <c r="H9" s="73">
        <v>69.878</v>
      </c>
      <c r="I9" s="82"/>
      <c r="J9" s="82"/>
      <c r="K9" s="82"/>
      <c r="L9" s="82"/>
      <c r="M9" s="82"/>
      <c r="N9" s="82"/>
      <c r="O9" s="82"/>
      <c r="P9" s="82"/>
      <c r="Q9" s="82"/>
      <c r="R9" s="73">
        <f>SUM(F9:Q9)</f>
        <v>223.286</v>
      </c>
      <c r="S9" s="5"/>
      <c r="T9" s="67" t="s">
        <v>59</v>
      </c>
      <c r="U9" s="8"/>
    </row>
    <row r="10" spans="1:21" ht="13.5" thickBot="1" x14ac:dyDescent="0.25">
      <c r="A10" s="5"/>
      <c r="B10" s="130"/>
      <c r="C10" s="133"/>
      <c r="D10" s="136"/>
      <c r="E10" s="60" t="s">
        <v>60</v>
      </c>
      <c r="F10" s="73">
        <v>53.127000000000002</v>
      </c>
      <c r="G10" s="73">
        <v>61.811</v>
      </c>
      <c r="H10" s="73">
        <v>50.834000000000003</v>
      </c>
      <c r="I10" s="81">
        <v>60.537999999999997</v>
      </c>
      <c r="J10" s="81">
        <v>67.099999999999994</v>
      </c>
      <c r="K10" s="81">
        <v>69.841999999999999</v>
      </c>
      <c r="L10" s="81">
        <v>72.856999999999999</v>
      </c>
      <c r="M10" s="81">
        <v>78.516999999999996</v>
      </c>
      <c r="N10" s="81">
        <v>74.518000000000001</v>
      </c>
      <c r="O10" s="81">
        <v>83.674999999999997</v>
      </c>
      <c r="P10" s="81">
        <v>79.221000000000004</v>
      </c>
      <c r="Q10" s="81">
        <v>95.215000000000003</v>
      </c>
      <c r="R10" s="73">
        <f>SUM(F10:Q10)</f>
        <v>847.255</v>
      </c>
      <c r="S10" s="5"/>
      <c r="T10" s="67" t="s">
        <v>59</v>
      </c>
      <c r="U10" s="8"/>
    </row>
    <row r="11" spans="1:21" ht="26.25" thickBot="1" x14ac:dyDescent="0.25">
      <c r="A11" s="5"/>
      <c r="B11" s="130"/>
      <c r="C11" s="133"/>
      <c r="D11" s="136"/>
      <c r="E11" s="61" t="s">
        <v>61</v>
      </c>
      <c r="F11" s="74">
        <f>F9-F10</f>
        <v>19.297999999999995</v>
      </c>
      <c r="G11" s="74">
        <f>G9-G10</f>
        <v>19.172000000000004</v>
      </c>
      <c r="H11" s="74">
        <f>H9-H10</f>
        <v>19.043999999999997</v>
      </c>
      <c r="I11" s="55"/>
      <c r="J11" s="55"/>
      <c r="K11" s="55"/>
      <c r="L11" s="55"/>
      <c r="M11" s="55"/>
      <c r="N11" s="55"/>
      <c r="O11" s="55"/>
      <c r="P11" s="55"/>
      <c r="Q11" s="55"/>
      <c r="R11" s="73">
        <f>SUM(F11:H11)</f>
        <v>57.513999999999996</v>
      </c>
      <c r="S11" s="5"/>
      <c r="U11" s="8"/>
    </row>
    <row r="12" spans="1:21" ht="12.75" x14ac:dyDescent="0.2">
      <c r="A12" s="5"/>
      <c r="B12" s="130"/>
      <c r="C12" s="133"/>
      <c r="D12" s="136"/>
      <c r="E12" s="61" t="s">
        <v>62</v>
      </c>
      <c r="F12" s="74" t="e">
        <f>+F9-F13</f>
        <v>#REF!</v>
      </c>
      <c r="G12" s="74" t="e">
        <f>+G9-G13</f>
        <v>#REF!</v>
      </c>
      <c r="H12" s="74" t="e">
        <f>+H9-H13</f>
        <v>#REF!</v>
      </c>
      <c r="I12" s="55"/>
      <c r="J12" s="55"/>
      <c r="K12" s="55"/>
      <c r="L12" s="55"/>
      <c r="M12" s="55"/>
      <c r="N12" s="55"/>
      <c r="O12" s="55"/>
      <c r="P12" s="55"/>
      <c r="Q12" s="55"/>
      <c r="R12" s="73" t="e">
        <f>SUM(F12:H12)</f>
        <v>#REF!</v>
      </c>
      <c r="S12" s="5"/>
      <c r="U12" s="67" t="s">
        <v>59</v>
      </c>
    </row>
    <row r="13" spans="1:21" ht="12.75" x14ac:dyDescent="0.2">
      <c r="A13" s="5"/>
      <c r="B13" s="130"/>
      <c r="C13" s="133"/>
      <c r="D13" s="136"/>
      <c r="E13" s="72" t="s">
        <v>63</v>
      </c>
      <c r="F13" s="74" t="e">
        <f>'REPORTE DE DATOS '!#REF!</f>
        <v>#REF!</v>
      </c>
      <c r="G13" s="74" t="e">
        <f>'REPORTE DE DATOS '!#REF!</f>
        <v>#REF!</v>
      </c>
      <c r="H13" s="74" t="e">
        <f>'REPORTE DE DATOS '!#REF!</f>
        <v>#REF!</v>
      </c>
      <c r="I13" s="74" t="e">
        <f>'REPORTE DE DATOS '!#REF!</f>
        <v>#REF!</v>
      </c>
      <c r="J13" s="74" t="e">
        <f>'REPORTE DE DATOS '!#REF!</f>
        <v>#REF!</v>
      </c>
      <c r="K13" s="74" t="e">
        <f>'REPORTE DE DATOS '!#REF!</f>
        <v>#REF!</v>
      </c>
      <c r="L13" s="74" t="e">
        <f>'REPORTE DE DATOS '!#REF!</f>
        <v>#REF!</v>
      </c>
      <c r="M13" s="74" t="e">
        <f>'REPORTE DE DATOS '!#REF!</f>
        <v>#REF!</v>
      </c>
      <c r="N13" s="74" t="e">
        <f>'REPORTE DE DATOS '!#REF!</f>
        <v>#REF!</v>
      </c>
      <c r="O13" s="74" t="e">
        <f>'REPORTE DE DATOS '!#REF!</f>
        <v>#REF!</v>
      </c>
      <c r="P13" s="74" t="e">
        <f>'REPORTE DE DATOS '!#REF!</f>
        <v>#REF!</v>
      </c>
      <c r="Q13" s="74" t="e">
        <f>'REPORTE DE DATOS '!#REF!</f>
        <v>#REF!</v>
      </c>
      <c r="R13" s="74" t="e">
        <f>'REPORTE DE DATOS '!#REF!</f>
        <v>#REF!</v>
      </c>
      <c r="S13" s="5"/>
      <c r="T13" s="66" t="s">
        <v>59</v>
      </c>
      <c r="U13" s="66" t="s">
        <v>64</v>
      </c>
    </row>
    <row r="14" spans="1:21" ht="25.5" x14ac:dyDescent="0.2">
      <c r="A14" s="5"/>
      <c r="B14" s="130"/>
      <c r="C14" s="133"/>
      <c r="D14" s="136"/>
      <c r="E14" s="61" t="s">
        <v>65</v>
      </c>
      <c r="F14" s="56">
        <f>+(F9-F10)/F10</f>
        <v>0.36324279556534328</v>
      </c>
      <c r="G14" s="56">
        <f>+(G9-G10)/G10</f>
        <v>0.31017132872789638</v>
      </c>
      <c r="H14" s="56">
        <f>+(H9-H10)/H10</f>
        <v>0.37463115237832939</v>
      </c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"/>
    </row>
    <row r="15" spans="1:21" ht="13.5" thickBot="1" x14ac:dyDescent="0.25">
      <c r="A15" s="5"/>
      <c r="B15" s="131"/>
      <c r="C15" s="134"/>
      <c r="D15" s="137"/>
      <c r="E15" s="63" t="s">
        <v>66</v>
      </c>
      <c r="F15" s="71" t="e">
        <f>+(F9-F13)/F9</f>
        <v>#REF!</v>
      </c>
      <c r="G15" s="71" t="e">
        <f>+(G9-G13)/G9</f>
        <v>#REF!</v>
      </c>
      <c r="H15" s="71" t="e">
        <f>+(H9-H13)/H9</f>
        <v>#REF!</v>
      </c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5"/>
    </row>
    <row r="16" spans="1:21" ht="12.75" x14ac:dyDescent="0.2">
      <c r="A16" s="5"/>
      <c r="B16" s="138">
        <v>2</v>
      </c>
      <c r="C16" s="132" t="s">
        <v>67</v>
      </c>
      <c r="D16" s="135" t="s">
        <v>68</v>
      </c>
      <c r="E16" s="57" t="s">
        <v>69</v>
      </c>
      <c r="F16" s="78">
        <f>$R$16*F19</f>
        <v>9.7496791922260062</v>
      </c>
      <c r="G16" s="78">
        <f>$R$16*G19</f>
        <v>29.126213642457969</v>
      </c>
      <c r="H16" s="78">
        <f>$R$16*H19</f>
        <v>32.402930324351473</v>
      </c>
      <c r="I16" s="58"/>
      <c r="J16" s="58"/>
      <c r="K16" s="58"/>
      <c r="L16" s="58"/>
      <c r="M16" s="58"/>
      <c r="N16" s="58"/>
      <c r="O16" s="58"/>
      <c r="P16" s="58"/>
      <c r="Q16" s="58"/>
      <c r="R16" s="75">
        <v>356.95600000000002</v>
      </c>
      <c r="S16" s="5"/>
    </row>
    <row r="17" spans="1:19" ht="25.5" x14ac:dyDescent="0.2">
      <c r="A17" s="5"/>
      <c r="B17" s="139"/>
      <c r="C17" s="133"/>
      <c r="D17" s="136"/>
      <c r="E17" s="60" t="s">
        <v>70</v>
      </c>
      <c r="F17" s="74">
        <v>7.8209999999999997</v>
      </c>
      <c r="G17" s="74">
        <v>20.395</v>
      </c>
      <c r="H17" s="74">
        <v>21.768999999999998</v>
      </c>
      <c r="I17" s="55"/>
      <c r="J17" s="55"/>
      <c r="K17" s="55"/>
      <c r="L17" s="55"/>
      <c r="M17" s="55"/>
      <c r="N17" s="55"/>
      <c r="O17" s="55"/>
      <c r="P17" s="55"/>
      <c r="Q17" s="55"/>
      <c r="R17" s="79">
        <f>SUM(F17:H17)</f>
        <v>49.984999999999999</v>
      </c>
      <c r="S17" s="5"/>
    </row>
    <row r="18" spans="1:19" ht="12.75" x14ac:dyDescent="0.2">
      <c r="A18" s="5"/>
      <c r="B18" s="139"/>
      <c r="C18" s="133"/>
      <c r="D18" s="136"/>
      <c r="E18" s="61" t="s">
        <v>71</v>
      </c>
      <c r="F18" s="64">
        <f>+F17/$R$16</f>
        <v>2.1910263449836952E-2</v>
      </c>
      <c r="G18" s="64">
        <f t="shared" ref="G18:Q18" si="0">+G17/$R$16</f>
        <v>5.7135893499478924E-2</v>
      </c>
      <c r="H18" s="64">
        <f t="shared" si="0"/>
        <v>6.098510740819596E-2</v>
      </c>
      <c r="I18" s="64">
        <f t="shared" si="0"/>
        <v>0</v>
      </c>
      <c r="J18" s="64">
        <f t="shared" si="0"/>
        <v>0</v>
      </c>
      <c r="K18" s="64">
        <f t="shared" si="0"/>
        <v>0</v>
      </c>
      <c r="L18" s="64">
        <f t="shared" si="0"/>
        <v>0</v>
      </c>
      <c r="M18" s="64">
        <f t="shared" si="0"/>
        <v>0</v>
      </c>
      <c r="N18" s="64">
        <f t="shared" si="0"/>
        <v>0</v>
      </c>
      <c r="O18" s="64">
        <f t="shared" si="0"/>
        <v>0</v>
      </c>
      <c r="P18" s="64">
        <f t="shared" si="0"/>
        <v>0</v>
      </c>
      <c r="Q18" s="64">
        <f t="shared" si="0"/>
        <v>0</v>
      </c>
      <c r="R18" s="80">
        <f>SUM(F18:P18)</f>
        <v>0.14003126435751184</v>
      </c>
      <c r="S18" s="5"/>
    </row>
    <row r="19" spans="1:19" ht="13.5" thickBot="1" x14ac:dyDescent="0.25">
      <c r="A19" s="5"/>
      <c r="B19" s="140"/>
      <c r="C19" s="134"/>
      <c r="D19" s="137"/>
      <c r="E19" s="62" t="s">
        <v>72</v>
      </c>
      <c r="F19" s="76">
        <v>2.7313392104982143E-2</v>
      </c>
      <c r="G19" s="76">
        <v>8.1596089272789829E-2</v>
      </c>
      <c r="H19" s="76">
        <v>9.0775698753772102E-2</v>
      </c>
      <c r="I19" s="76">
        <v>6.1642995851180375E-2</v>
      </c>
      <c r="J19" s="76">
        <v>9.2903501382280707E-2</v>
      </c>
      <c r="K19" s="76">
        <v>0.11688280869946963</v>
      </c>
      <c r="L19" s="76">
        <v>0.10143448701368042</v>
      </c>
      <c r="M19" s="76">
        <v>8.0425402324762793E-2</v>
      </c>
      <c r="N19" s="76">
        <v>8.4582131994953388E-2</v>
      </c>
      <c r="O19" s="76">
        <v>9.323967837749117E-2</v>
      </c>
      <c r="P19" s="76">
        <v>8.4601907112318714E-2</v>
      </c>
      <c r="Q19" s="76">
        <v>8.4601907112318714E-2</v>
      </c>
      <c r="R19" s="77">
        <f>SUM(F19:Q19)</f>
        <v>1</v>
      </c>
      <c r="S19" s="5"/>
    </row>
    <row r="20" spans="1:19" ht="15" customHeight="1" x14ac:dyDescent="0.2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</row>
  </sheetData>
  <mergeCells count="12">
    <mergeCell ref="B9:B15"/>
    <mergeCell ref="C9:C15"/>
    <mergeCell ref="D9:D15"/>
    <mergeCell ref="B16:B19"/>
    <mergeCell ref="C16:C19"/>
    <mergeCell ref="D16:D19"/>
    <mergeCell ref="G2:L5"/>
    <mergeCell ref="B7:B8"/>
    <mergeCell ref="C7:C8"/>
    <mergeCell ref="D7:D8"/>
    <mergeCell ref="E7:E8"/>
    <mergeCell ref="F7:R7"/>
  </mergeCells>
  <printOptions horizontalCentered="1" verticalCentered="1"/>
  <pageMargins left="0.18" right="0" top="0.98425196850393704" bottom="0.98425196850393704" header="0.51181102362204722" footer="0.51181102362204722"/>
  <pageSetup scale="70" orientation="landscape"/>
  <headerFooter>
    <oddFooter>&amp;L&amp;8DE-GE-PR-03-FR-05 V03 F04-12-2014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2"/>
  <sheetViews>
    <sheetView showGridLines="0" tabSelected="1" topLeftCell="A2" zoomScaleNormal="100" workbookViewId="0">
      <selection activeCell="E29" sqref="E29"/>
    </sheetView>
  </sheetViews>
  <sheetFormatPr baseColWidth="10" defaultColWidth="11.42578125" defaultRowHeight="12.75" x14ac:dyDescent="0.2"/>
  <cols>
    <col min="1" max="1" width="3.7109375" style="3" customWidth="1"/>
    <col min="2" max="2" width="13.42578125" style="3" bestFit="1" customWidth="1"/>
    <col min="3" max="3" width="21.7109375" style="3" customWidth="1"/>
    <col min="4" max="4" width="32.7109375" style="3" customWidth="1"/>
    <col min="5" max="5" width="50.140625" style="3" customWidth="1"/>
    <col min="6" max="12" width="14.85546875" style="3" hidden="1" customWidth="1"/>
    <col min="13" max="14" width="15.85546875" style="3" hidden="1" customWidth="1"/>
    <col min="15" max="17" width="15.85546875" style="3" bestFit="1" customWidth="1"/>
    <col min="18" max="18" width="16.42578125" style="3" bestFit="1" customWidth="1"/>
    <col min="19" max="19" width="16.28515625" style="3" customWidth="1"/>
    <col min="20" max="16384" width="11.42578125" style="3"/>
  </cols>
  <sheetData>
    <row r="1" spans="1:19" s="8" customFormat="1" ht="13.5" thickBot="1" x14ac:dyDescent="0.25">
      <c r="A1" s="5"/>
      <c r="B1" s="5"/>
      <c r="C1" s="5"/>
      <c r="D1" s="6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</row>
    <row r="2" spans="1:19" s="8" customFormat="1" x14ac:dyDescent="0.2">
      <c r="A2" s="5"/>
      <c r="B2" s="9"/>
      <c r="C2" s="10"/>
      <c r="D2" s="27" t="s">
        <v>0</v>
      </c>
      <c r="E2" s="28"/>
      <c r="F2" s="28"/>
      <c r="G2" s="118" t="s">
        <v>36</v>
      </c>
      <c r="H2" s="118"/>
      <c r="I2" s="118"/>
      <c r="J2" s="118"/>
      <c r="K2" s="118"/>
      <c r="L2" s="118"/>
      <c r="M2" s="31"/>
      <c r="N2" s="28"/>
      <c r="O2" s="12"/>
      <c r="P2" s="12"/>
      <c r="Q2" s="31"/>
      <c r="R2" s="68"/>
      <c r="S2" s="5"/>
    </row>
    <row r="3" spans="1:19" s="8" customFormat="1" x14ac:dyDescent="0.2">
      <c r="A3" s="5"/>
      <c r="B3" s="15"/>
      <c r="C3" s="16"/>
      <c r="D3" s="17" t="s">
        <v>2</v>
      </c>
      <c r="E3" s="29"/>
      <c r="F3" s="29"/>
      <c r="G3" s="119"/>
      <c r="H3" s="119"/>
      <c r="I3" s="119"/>
      <c r="J3" s="119"/>
      <c r="K3" s="119"/>
      <c r="L3" s="119"/>
      <c r="N3" s="29"/>
      <c r="R3" s="69"/>
      <c r="S3" s="5"/>
    </row>
    <row r="4" spans="1:19" s="8" customFormat="1" x14ac:dyDescent="0.2">
      <c r="A4" s="5"/>
      <c r="B4" s="21"/>
      <c r="C4" s="22"/>
      <c r="D4" s="17" t="s">
        <v>3</v>
      </c>
      <c r="E4" s="30"/>
      <c r="F4" s="30"/>
      <c r="G4" s="119"/>
      <c r="H4" s="119"/>
      <c r="I4" s="119"/>
      <c r="J4" s="119"/>
      <c r="K4" s="119"/>
      <c r="L4" s="119"/>
      <c r="M4" s="19"/>
      <c r="N4" s="30"/>
      <c r="O4" s="19"/>
      <c r="P4" s="19"/>
      <c r="Q4" s="19"/>
      <c r="R4" s="70"/>
      <c r="S4" s="5"/>
    </row>
    <row r="5" spans="1:19" s="8" customFormat="1" ht="24" thickBot="1" x14ac:dyDescent="0.4">
      <c r="A5" s="5"/>
      <c r="B5" s="53"/>
      <c r="C5" s="51"/>
      <c r="D5" s="51"/>
      <c r="E5" s="51"/>
      <c r="F5" s="51"/>
      <c r="G5" s="120"/>
      <c r="H5" s="120"/>
      <c r="I5" s="120"/>
      <c r="J5" s="120"/>
      <c r="K5" s="120"/>
      <c r="L5" s="120"/>
      <c r="M5" s="51"/>
      <c r="N5" s="51"/>
      <c r="O5" s="51"/>
      <c r="P5" s="51"/>
      <c r="Q5" s="51"/>
      <c r="R5" s="51"/>
      <c r="S5" s="5"/>
    </row>
    <row r="6" spans="1:19" s="8" customFormat="1" ht="13.5" thickBot="1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s="8" customFormat="1" ht="16.5" thickBot="1" x14ac:dyDescent="0.3">
      <c r="A7" s="5"/>
      <c r="B7" s="121" t="s">
        <v>39</v>
      </c>
      <c r="C7" s="123" t="s">
        <v>40</v>
      </c>
      <c r="D7" s="123" t="s">
        <v>41</v>
      </c>
      <c r="E7" s="125" t="s">
        <v>42</v>
      </c>
      <c r="F7" s="127" t="s">
        <v>36</v>
      </c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8"/>
      <c r="S7" s="5"/>
    </row>
    <row r="8" spans="1:19" ht="13.5" thickBot="1" x14ac:dyDescent="0.25">
      <c r="A8" s="5"/>
      <c r="B8" s="122"/>
      <c r="C8" s="124"/>
      <c r="D8" s="124"/>
      <c r="E8" s="147"/>
      <c r="F8" s="4" t="s">
        <v>43</v>
      </c>
      <c r="G8" s="4" t="s">
        <v>44</v>
      </c>
      <c r="H8" s="4" t="s">
        <v>45</v>
      </c>
      <c r="I8" s="4" t="s">
        <v>46</v>
      </c>
      <c r="J8" s="4" t="s">
        <v>47</v>
      </c>
      <c r="K8" s="4" t="s">
        <v>48</v>
      </c>
      <c r="L8" s="4" t="s">
        <v>49</v>
      </c>
      <c r="M8" s="4" t="s">
        <v>50</v>
      </c>
      <c r="N8" s="4" t="s">
        <v>51</v>
      </c>
      <c r="O8" s="4" t="s">
        <v>52</v>
      </c>
      <c r="P8" s="4" t="s">
        <v>53</v>
      </c>
      <c r="Q8" s="4" t="s">
        <v>54</v>
      </c>
      <c r="R8" s="4" t="s">
        <v>55</v>
      </c>
      <c r="S8" s="5"/>
    </row>
    <row r="9" spans="1:19" ht="25.5" customHeight="1" x14ac:dyDescent="0.2">
      <c r="A9" s="5"/>
      <c r="B9" s="129" t="s">
        <v>17</v>
      </c>
      <c r="C9" s="141" t="s">
        <v>18</v>
      </c>
      <c r="D9" s="144" t="s">
        <v>73</v>
      </c>
      <c r="E9" s="112" t="s">
        <v>69</v>
      </c>
      <c r="F9" s="93"/>
      <c r="G9" s="96"/>
      <c r="H9" s="104"/>
      <c r="I9" s="78"/>
      <c r="J9" s="58"/>
      <c r="K9" s="58"/>
      <c r="L9" s="58"/>
      <c r="M9" s="58"/>
      <c r="N9" s="58"/>
      <c r="O9" s="116">
        <v>31984</v>
      </c>
      <c r="P9" s="116">
        <v>35122</v>
      </c>
      <c r="Q9" s="116">
        <v>59278</v>
      </c>
      <c r="R9" s="59">
        <f>SUM(O9:Q9)</f>
        <v>126384</v>
      </c>
      <c r="S9" s="5"/>
    </row>
    <row r="10" spans="1:19" x14ac:dyDescent="0.2">
      <c r="A10" s="5"/>
      <c r="B10" s="130"/>
      <c r="C10" s="142"/>
      <c r="D10" s="145"/>
      <c r="E10" s="113" t="s">
        <v>70</v>
      </c>
      <c r="F10" s="94"/>
      <c r="G10" s="97"/>
      <c r="H10" s="102"/>
      <c r="I10" s="97"/>
      <c r="J10" s="88"/>
      <c r="K10" s="88"/>
      <c r="L10" s="88"/>
      <c r="M10" s="88"/>
      <c r="N10" s="88"/>
      <c r="O10" s="97">
        <v>32249</v>
      </c>
      <c r="P10" s="97">
        <v>35379</v>
      </c>
      <c r="Q10" s="97">
        <v>53786</v>
      </c>
      <c r="R10" s="89">
        <f>SUM(O10:Q10)</f>
        <v>121414</v>
      </c>
      <c r="S10" s="5"/>
    </row>
    <row r="11" spans="1:19" x14ac:dyDescent="0.2">
      <c r="A11" s="5"/>
      <c r="B11" s="130"/>
      <c r="C11" s="142"/>
      <c r="D11" s="145"/>
      <c r="E11" s="100" t="s">
        <v>74</v>
      </c>
      <c r="F11" s="95"/>
      <c r="G11" s="98"/>
      <c r="H11" s="98"/>
      <c r="I11" s="91"/>
      <c r="J11" s="65"/>
      <c r="K11" s="65"/>
      <c r="L11" s="65"/>
      <c r="M11" s="65"/>
      <c r="N11" s="65"/>
      <c r="O11" s="117">
        <f>O9/O10</f>
        <v>0.99178269093615301</v>
      </c>
      <c r="P11" s="117">
        <f>P9/P10</f>
        <v>0.99273580372537384</v>
      </c>
      <c r="Q11" s="117">
        <f>Q9/Q10</f>
        <v>1.1021083553341018</v>
      </c>
      <c r="R11" s="90"/>
      <c r="S11" s="5"/>
    </row>
    <row r="12" spans="1:19" ht="25.5" customHeight="1" thickBot="1" x14ac:dyDescent="0.25">
      <c r="A12" s="5"/>
      <c r="B12" s="131"/>
      <c r="C12" s="143"/>
      <c r="D12" s="146"/>
      <c r="E12" s="99" t="s">
        <v>15</v>
      </c>
      <c r="F12" s="101">
        <v>0.8</v>
      </c>
      <c r="G12" s="103">
        <v>0.8</v>
      </c>
      <c r="H12" s="103">
        <v>0.8</v>
      </c>
      <c r="I12" s="103">
        <v>0.8</v>
      </c>
      <c r="J12" s="103">
        <v>0.8</v>
      </c>
      <c r="K12" s="103">
        <v>0.8</v>
      </c>
      <c r="L12" s="103">
        <v>0.8</v>
      </c>
      <c r="M12" s="103">
        <v>0.8</v>
      </c>
      <c r="N12" s="103">
        <v>0.8</v>
      </c>
      <c r="O12" s="103">
        <v>0.8</v>
      </c>
      <c r="P12" s="103">
        <v>0.8</v>
      </c>
      <c r="Q12" s="103">
        <v>0.8</v>
      </c>
      <c r="R12" s="114">
        <v>0.8</v>
      </c>
      <c r="S12" s="5"/>
    </row>
    <row r="13" spans="1:19" x14ac:dyDescent="0.2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</row>
    <row r="14" spans="1:19" x14ac:dyDescent="0.2">
      <c r="F14" s="66"/>
    </row>
    <row r="15" spans="1:19" x14ac:dyDescent="0.2">
      <c r="F15" s="105"/>
      <c r="J15" s="66"/>
      <c r="L15" s="66"/>
      <c r="P15" s="67"/>
      <c r="Q15" s="67"/>
    </row>
    <row r="16" spans="1:19" hidden="1" x14ac:dyDescent="0.2"/>
    <row r="17" spans="6:18" hidden="1" x14ac:dyDescent="0.2">
      <c r="F17" s="83">
        <v>6.2655390955711598E-2</v>
      </c>
      <c r="G17" s="83">
        <v>7.2897246241842739E-2</v>
      </c>
      <c r="H17" s="83">
        <v>5.995143950017872E-2</v>
      </c>
      <c r="I17" s="83">
        <v>7.1396427879730315E-2</v>
      </c>
      <c r="J17" s="83">
        <v>7.9134322622540401E-2</v>
      </c>
      <c r="K17" s="83">
        <v>8.2368343139540223E-2</v>
      </c>
      <c r="L17" s="83">
        <v>8.5924689380603686E-2</v>
      </c>
      <c r="M17" s="83">
        <v>9.2600472711012238E-2</v>
      </c>
      <c r="N17" s="83">
        <v>8.7884211102738558E-2</v>
      </c>
      <c r="O17" s="83">
        <v>9.8871527725308717E-2</v>
      </c>
      <c r="P17" s="83">
        <v>9.3731566598804203E-2</v>
      </c>
      <c r="Q17" s="83">
        <v>0.11258436214198866</v>
      </c>
      <c r="R17" s="83">
        <v>1.0000000000000002</v>
      </c>
    </row>
    <row r="18" spans="6:18" hidden="1" x14ac:dyDescent="0.2"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4"/>
    </row>
    <row r="19" spans="6:18" hidden="1" x14ac:dyDescent="0.2">
      <c r="F19" s="85">
        <v>72667421684.557724</v>
      </c>
      <c r="G19" s="85">
        <v>84545876284.507248</v>
      </c>
      <c r="H19" s="85">
        <v>69531391765.397675</v>
      </c>
      <c r="I19" s="85">
        <v>82805234352.057404</v>
      </c>
      <c r="J19" s="85">
        <v>91779607532.873764</v>
      </c>
      <c r="K19" s="85">
        <v>95530409005.191681</v>
      </c>
      <c r="L19" s="85">
        <v>99655042305.115128</v>
      </c>
      <c r="M19" s="85">
        <v>107397583767.96298</v>
      </c>
      <c r="N19" s="85">
        <v>101927686192.74289</v>
      </c>
      <c r="O19" s="85">
        <v>114670723272.47997</v>
      </c>
      <c r="P19" s="85">
        <v>108709421029.77344</v>
      </c>
      <c r="Q19" s="85">
        <v>130574802807.34016</v>
      </c>
      <c r="R19" s="86">
        <v>1159795200000</v>
      </c>
    </row>
    <row r="20" spans="6:18" hidden="1" x14ac:dyDescent="0.2"/>
    <row r="21" spans="6:18" x14ac:dyDescent="0.2">
      <c r="O21" s="105">
        <f>AVERAGE(O11:Q11)</f>
        <v>1.0288756166652095</v>
      </c>
    </row>
    <row r="22" spans="6:18" x14ac:dyDescent="0.2">
      <c r="H22" s="87"/>
    </row>
  </sheetData>
  <mergeCells count="9">
    <mergeCell ref="B9:B12"/>
    <mergeCell ref="C9:C12"/>
    <mergeCell ref="D9:D12"/>
    <mergeCell ref="B7:B8"/>
    <mergeCell ref="G2:L5"/>
    <mergeCell ref="F7:R7"/>
    <mergeCell ref="E7:E8"/>
    <mergeCell ref="D7:D8"/>
    <mergeCell ref="C7:C8"/>
  </mergeCells>
  <printOptions horizontalCentered="1" verticalCentered="1"/>
  <pageMargins left="0.19685039370078741" right="0" top="0.98425196850393704" bottom="0.98425196850393704" header="0.51181102362204722" footer="0.51181102362204722"/>
  <pageSetup scale="65" fitToHeight="0" orientation="landscape" horizontalDpi="4294967294"/>
  <headerFooter>
    <oddFooter>&amp;L&amp;8DE-GE-PR-03-FR-05 V03 F04-12-2014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26"/>
  <sheetViews>
    <sheetView showGridLines="0" topLeftCell="G6" zoomScaleNormal="100" workbookViewId="0">
      <selection activeCell="AH9" sqref="AH9:AN19"/>
    </sheetView>
  </sheetViews>
  <sheetFormatPr baseColWidth="10" defaultColWidth="9.140625" defaultRowHeight="12.75" x14ac:dyDescent="0.2"/>
  <cols>
    <col min="1" max="1" width="3.7109375" customWidth="1"/>
    <col min="2" max="8" width="9.140625" customWidth="1"/>
    <col min="9" max="9" width="6" customWidth="1"/>
    <col min="10" max="10" width="3.42578125" customWidth="1"/>
    <col min="11" max="11" width="7.140625" customWidth="1"/>
    <col min="12" max="12" width="1.7109375" customWidth="1"/>
    <col min="13" max="13" width="7.85546875" customWidth="1"/>
    <col min="14" max="19" width="4.42578125" customWidth="1"/>
    <col min="20" max="20" width="7.85546875" customWidth="1"/>
    <col min="21" max="24" width="3.28515625" customWidth="1"/>
    <col min="25" max="25" width="4.28515625" customWidth="1"/>
    <col min="26" max="27" width="7.85546875" customWidth="1"/>
    <col min="28" max="32" width="3.7109375" customWidth="1"/>
    <col min="33" max="34" width="7.85546875" customWidth="1"/>
    <col min="35" max="35" width="3.42578125" customWidth="1"/>
    <col min="36" max="36" width="6.7109375" customWidth="1"/>
    <col min="37" max="37" width="3.42578125" customWidth="1"/>
    <col min="38" max="38" width="9.140625" customWidth="1"/>
    <col min="39" max="39" width="3.42578125" customWidth="1"/>
    <col min="40" max="40" width="7.85546875" customWidth="1"/>
    <col min="41" max="41" width="3.85546875" customWidth="1"/>
    <col min="42" max="256" width="11.42578125" customWidth="1"/>
  </cols>
  <sheetData>
    <row r="1" spans="1:41" s="8" customFormat="1" ht="13.5" thickBot="1" x14ac:dyDescent="0.25">
      <c r="A1" s="5"/>
      <c r="B1" s="5"/>
      <c r="C1" s="5"/>
      <c r="D1" s="6"/>
      <c r="E1" s="5"/>
      <c r="F1" s="5"/>
      <c r="G1" s="5"/>
      <c r="H1" s="5"/>
      <c r="I1" s="5"/>
      <c r="J1" s="7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</row>
    <row r="2" spans="1:41" s="8" customFormat="1" x14ac:dyDescent="0.2">
      <c r="A2" s="5"/>
      <c r="B2" s="9"/>
      <c r="C2" s="10"/>
      <c r="D2" s="11"/>
      <c r="E2" s="27" t="s">
        <v>35</v>
      </c>
      <c r="F2" s="28"/>
      <c r="G2" s="28"/>
      <c r="H2" s="12"/>
      <c r="I2" s="31"/>
      <c r="J2" s="13"/>
      <c r="K2" s="12"/>
      <c r="L2" s="12"/>
      <c r="M2" s="148" t="s">
        <v>75</v>
      </c>
      <c r="N2" s="148"/>
      <c r="O2" s="148"/>
      <c r="P2" s="148"/>
      <c r="Q2" s="148"/>
      <c r="R2" s="148"/>
      <c r="S2" s="148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3"/>
      <c r="AO2" s="5"/>
    </row>
    <row r="3" spans="1:41" s="8" customFormat="1" x14ac:dyDescent="0.2">
      <c r="A3" s="5"/>
      <c r="B3" s="15"/>
      <c r="C3" s="16"/>
      <c r="D3" s="17"/>
      <c r="E3" s="17" t="s">
        <v>2</v>
      </c>
      <c r="F3" s="29"/>
      <c r="G3" s="29"/>
      <c r="J3" s="18"/>
      <c r="M3" s="149"/>
      <c r="N3" s="149"/>
      <c r="O3" s="149"/>
      <c r="P3" s="149"/>
      <c r="Q3" s="149"/>
      <c r="R3" s="149"/>
      <c r="S3" s="149"/>
      <c r="AN3" s="34"/>
      <c r="AO3" s="5"/>
    </row>
    <row r="4" spans="1:41" s="8" customFormat="1" x14ac:dyDescent="0.2">
      <c r="A4" s="5"/>
      <c r="B4" s="21"/>
      <c r="C4" s="22"/>
      <c r="D4" s="23"/>
      <c r="E4" s="17" t="s">
        <v>38</v>
      </c>
      <c r="F4" s="30"/>
      <c r="G4" s="30"/>
      <c r="H4" s="19"/>
      <c r="I4" s="19"/>
      <c r="J4" s="24"/>
      <c r="K4" s="19"/>
      <c r="L4" s="19"/>
      <c r="M4" s="149"/>
      <c r="N4" s="149"/>
      <c r="O4" s="149"/>
      <c r="P4" s="149"/>
      <c r="Q4" s="149"/>
      <c r="R4" s="149"/>
      <c r="S4" s="149"/>
      <c r="AN4" s="34"/>
      <c r="AO4" s="5"/>
    </row>
    <row r="5" spans="1:41" s="8" customFormat="1" ht="24" thickBot="1" x14ac:dyDescent="0.4">
      <c r="A5" s="5"/>
      <c r="B5" s="50"/>
      <c r="C5" s="51"/>
      <c r="D5" s="51"/>
      <c r="E5" s="51"/>
      <c r="F5" s="51"/>
      <c r="G5" s="51"/>
      <c r="H5" s="51"/>
      <c r="I5" s="51"/>
      <c r="J5" s="51"/>
      <c r="K5" s="51"/>
      <c r="L5" s="51"/>
      <c r="M5" s="150"/>
      <c r="N5" s="150"/>
      <c r="O5" s="150"/>
      <c r="P5" s="150"/>
      <c r="Q5" s="150"/>
      <c r="R5" s="150"/>
      <c r="S5" s="150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6"/>
      <c r="AO5" s="5"/>
    </row>
    <row r="6" spans="1:41" s="8" customForma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</row>
    <row r="7" spans="1:41" s="1" customFormat="1" x14ac:dyDescent="0.2">
      <c r="A7" s="5"/>
      <c r="B7" s="160" t="s">
        <v>76</v>
      </c>
      <c r="C7" s="161"/>
      <c r="D7" s="161"/>
      <c r="E7" s="164" t="s">
        <v>18</v>
      </c>
      <c r="F7" s="164"/>
      <c r="G7" s="164"/>
      <c r="H7" s="164"/>
      <c r="I7" s="164"/>
      <c r="J7" s="164"/>
      <c r="K7" s="164"/>
      <c r="L7" s="165"/>
      <c r="M7" s="164" t="s">
        <v>77</v>
      </c>
      <c r="N7" s="164"/>
      <c r="O7" s="164"/>
      <c r="P7" s="164"/>
      <c r="Q7" s="164"/>
      <c r="R7" s="164"/>
      <c r="S7" s="165"/>
      <c r="T7" s="202" t="s">
        <v>77</v>
      </c>
      <c r="U7" s="164"/>
      <c r="V7" s="164"/>
      <c r="W7" s="164"/>
      <c r="X7" s="164"/>
      <c r="Y7" s="164"/>
      <c r="Z7" s="165"/>
      <c r="AA7" s="202" t="s">
        <v>77</v>
      </c>
      <c r="AB7" s="164"/>
      <c r="AC7" s="164"/>
      <c r="AD7" s="164"/>
      <c r="AE7" s="164"/>
      <c r="AF7" s="164"/>
      <c r="AG7" s="165"/>
      <c r="AH7" s="202" t="s">
        <v>77</v>
      </c>
      <c r="AI7" s="164"/>
      <c r="AJ7" s="164"/>
      <c r="AK7" s="164"/>
      <c r="AL7" s="164"/>
      <c r="AM7" s="164"/>
      <c r="AN7" s="165"/>
      <c r="AO7" s="5"/>
    </row>
    <row r="8" spans="1:41" s="1" customFormat="1" x14ac:dyDescent="0.2">
      <c r="A8" s="5"/>
      <c r="B8" s="162"/>
      <c r="C8" s="163"/>
      <c r="D8" s="163"/>
      <c r="E8" s="166"/>
      <c r="F8" s="166"/>
      <c r="G8" s="166"/>
      <c r="H8" s="166"/>
      <c r="I8" s="166"/>
      <c r="J8" s="166"/>
      <c r="K8" s="166"/>
      <c r="L8" s="167"/>
      <c r="M8" s="166" t="s">
        <v>78</v>
      </c>
      <c r="N8" s="166"/>
      <c r="O8" s="166"/>
      <c r="P8" s="166"/>
      <c r="Q8" s="166"/>
      <c r="R8" s="166"/>
      <c r="S8" s="167"/>
      <c r="T8" s="203" t="s">
        <v>79</v>
      </c>
      <c r="U8" s="166"/>
      <c r="V8" s="166"/>
      <c r="W8" s="166"/>
      <c r="X8" s="166"/>
      <c r="Y8" s="166"/>
      <c r="Z8" s="167"/>
      <c r="AA8" s="203" t="s">
        <v>80</v>
      </c>
      <c r="AB8" s="166"/>
      <c r="AC8" s="166"/>
      <c r="AD8" s="166"/>
      <c r="AE8" s="166"/>
      <c r="AF8" s="166"/>
      <c r="AG8" s="167"/>
      <c r="AH8" s="203" t="s">
        <v>81</v>
      </c>
      <c r="AI8" s="166"/>
      <c r="AJ8" s="166"/>
      <c r="AK8" s="166"/>
      <c r="AL8" s="166"/>
      <c r="AM8" s="166"/>
      <c r="AN8" s="167"/>
      <c r="AO8" s="5"/>
    </row>
    <row r="9" spans="1:41" s="1" customFormat="1" x14ac:dyDescent="0.2">
      <c r="A9" s="5"/>
      <c r="B9" s="168"/>
      <c r="C9" s="169"/>
      <c r="D9" s="169"/>
      <c r="E9" s="169"/>
      <c r="F9" s="169"/>
      <c r="G9" s="169"/>
      <c r="H9" s="169"/>
      <c r="I9" s="169"/>
      <c r="J9" s="169"/>
      <c r="K9" s="169"/>
      <c r="L9" s="170"/>
      <c r="M9" s="151"/>
      <c r="N9" s="152"/>
      <c r="O9" s="152"/>
      <c r="P9" s="152"/>
      <c r="Q9" s="152"/>
      <c r="R9" s="152"/>
      <c r="S9" s="153"/>
      <c r="AA9" s="204"/>
      <c r="AB9" s="205"/>
      <c r="AC9" s="205"/>
      <c r="AD9" s="205"/>
      <c r="AE9" s="205"/>
      <c r="AF9" s="205"/>
      <c r="AG9" s="206"/>
      <c r="AH9" s="151" t="s">
        <v>82</v>
      </c>
      <c r="AI9" s="152"/>
      <c r="AJ9" s="152"/>
      <c r="AK9" s="152"/>
      <c r="AL9" s="152"/>
      <c r="AM9" s="152"/>
      <c r="AN9" s="153"/>
      <c r="AO9" s="5"/>
    </row>
    <row r="10" spans="1:41" s="1" customFormat="1" ht="23.25" customHeight="1" x14ac:dyDescent="0.2">
      <c r="A10" s="5"/>
      <c r="B10" s="171"/>
      <c r="C10" s="172"/>
      <c r="D10" s="172"/>
      <c r="E10" s="172"/>
      <c r="F10" s="172"/>
      <c r="G10" s="172"/>
      <c r="H10" s="172"/>
      <c r="I10" s="172"/>
      <c r="J10" s="172"/>
      <c r="K10" s="172"/>
      <c r="L10" s="173"/>
      <c r="M10" s="154"/>
      <c r="N10" s="155"/>
      <c r="O10" s="155"/>
      <c r="P10" s="155"/>
      <c r="Q10" s="155"/>
      <c r="R10" s="155"/>
      <c r="S10" s="156"/>
      <c r="AA10" s="207"/>
      <c r="AB10" s="208"/>
      <c r="AC10" s="208"/>
      <c r="AD10" s="208"/>
      <c r="AE10" s="208"/>
      <c r="AF10" s="208"/>
      <c r="AG10" s="209"/>
      <c r="AH10" s="154"/>
      <c r="AI10" s="155"/>
      <c r="AJ10" s="155"/>
      <c r="AK10" s="155"/>
      <c r="AL10" s="155"/>
      <c r="AM10" s="155"/>
      <c r="AN10" s="156"/>
      <c r="AO10" s="5"/>
    </row>
    <row r="11" spans="1:41" s="1" customFormat="1" x14ac:dyDescent="0.2">
      <c r="A11" s="5"/>
      <c r="B11" s="171"/>
      <c r="C11" s="172"/>
      <c r="D11" s="172"/>
      <c r="E11" s="172"/>
      <c r="F11" s="172"/>
      <c r="G11" s="172"/>
      <c r="H11" s="172"/>
      <c r="I11" s="172"/>
      <c r="J11" s="172"/>
      <c r="K11" s="172"/>
      <c r="L11" s="173"/>
      <c r="M11" s="154"/>
      <c r="N11" s="155"/>
      <c r="O11" s="155"/>
      <c r="P11" s="155"/>
      <c r="Q11" s="155"/>
      <c r="R11" s="155"/>
      <c r="S11" s="156"/>
      <c r="AA11" s="207"/>
      <c r="AB11" s="208"/>
      <c r="AC11" s="208"/>
      <c r="AD11" s="208"/>
      <c r="AE11" s="208"/>
      <c r="AF11" s="208"/>
      <c r="AG11" s="209"/>
      <c r="AH11" s="154"/>
      <c r="AI11" s="155"/>
      <c r="AJ11" s="155"/>
      <c r="AK11" s="155"/>
      <c r="AL11" s="155"/>
      <c r="AM11" s="155"/>
      <c r="AN11" s="156"/>
      <c r="AO11" s="5"/>
    </row>
    <row r="12" spans="1:41" s="1" customFormat="1" x14ac:dyDescent="0.2">
      <c r="A12" s="5"/>
      <c r="B12" s="171"/>
      <c r="C12" s="172"/>
      <c r="D12" s="172"/>
      <c r="E12" s="172"/>
      <c r="F12" s="172"/>
      <c r="G12" s="172"/>
      <c r="H12" s="172"/>
      <c r="I12" s="172"/>
      <c r="J12" s="172"/>
      <c r="K12" s="172"/>
      <c r="L12" s="173"/>
      <c r="M12" s="154"/>
      <c r="N12" s="155"/>
      <c r="O12" s="155"/>
      <c r="P12" s="155"/>
      <c r="Q12" s="155"/>
      <c r="R12" s="155"/>
      <c r="S12" s="156"/>
      <c r="AA12" s="207"/>
      <c r="AB12" s="208"/>
      <c r="AC12" s="208"/>
      <c r="AD12" s="208"/>
      <c r="AE12" s="208"/>
      <c r="AF12" s="208"/>
      <c r="AG12" s="209"/>
      <c r="AH12" s="154"/>
      <c r="AI12" s="155"/>
      <c r="AJ12" s="155"/>
      <c r="AK12" s="155"/>
      <c r="AL12" s="155"/>
      <c r="AM12" s="155"/>
      <c r="AN12" s="156"/>
      <c r="AO12" s="5"/>
    </row>
    <row r="13" spans="1:41" s="1" customFormat="1" ht="27" customHeight="1" x14ac:dyDescent="0.2">
      <c r="A13" s="5"/>
      <c r="B13" s="171"/>
      <c r="C13" s="172"/>
      <c r="D13" s="172"/>
      <c r="E13" s="172"/>
      <c r="F13" s="172"/>
      <c r="G13" s="172"/>
      <c r="H13" s="172"/>
      <c r="I13" s="172"/>
      <c r="J13" s="172"/>
      <c r="K13" s="172"/>
      <c r="L13" s="173"/>
      <c r="M13" s="154"/>
      <c r="N13" s="155"/>
      <c r="O13" s="155"/>
      <c r="P13" s="155"/>
      <c r="Q13" s="155"/>
      <c r="R13" s="155"/>
      <c r="S13" s="156"/>
      <c r="AA13" s="207"/>
      <c r="AB13" s="208"/>
      <c r="AC13" s="208"/>
      <c r="AD13" s="208"/>
      <c r="AE13" s="208"/>
      <c r="AF13" s="208"/>
      <c r="AG13" s="209"/>
      <c r="AH13" s="154"/>
      <c r="AI13" s="155"/>
      <c r="AJ13" s="155"/>
      <c r="AK13" s="155"/>
      <c r="AL13" s="155"/>
      <c r="AM13" s="155"/>
      <c r="AN13" s="156"/>
      <c r="AO13" s="5"/>
    </row>
    <row r="14" spans="1:41" s="1" customFormat="1" x14ac:dyDescent="0.2">
      <c r="A14" s="5"/>
      <c r="B14" s="171"/>
      <c r="C14" s="172"/>
      <c r="D14" s="172"/>
      <c r="E14" s="172"/>
      <c r="F14" s="172"/>
      <c r="G14" s="172"/>
      <c r="H14" s="172"/>
      <c r="I14" s="172"/>
      <c r="J14" s="172"/>
      <c r="K14" s="172"/>
      <c r="L14" s="173"/>
      <c r="M14" s="154"/>
      <c r="N14" s="155"/>
      <c r="O14" s="155"/>
      <c r="P14" s="155"/>
      <c r="Q14" s="155"/>
      <c r="R14" s="155"/>
      <c r="S14" s="156"/>
      <c r="AA14" s="207"/>
      <c r="AB14" s="208"/>
      <c r="AC14" s="208"/>
      <c r="AD14" s="208"/>
      <c r="AE14" s="208"/>
      <c r="AF14" s="208"/>
      <c r="AG14" s="209"/>
      <c r="AH14" s="154"/>
      <c r="AI14" s="155"/>
      <c r="AJ14" s="155"/>
      <c r="AK14" s="155"/>
      <c r="AL14" s="155"/>
      <c r="AM14" s="155"/>
      <c r="AN14" s="156"/>
      <c r="AO14" s="5"/>
    </row>
    <row r="15" spans="1:41" s="1" customFormat="1" x14ac:dyDescent="0.2">
      <c r="A15" s="5"/>
      <c r="B15" s="171"/>
      <c r="C15" s="172"/>
      <c r="D15" s="172"/>
      <c r="E15" s="172"/>
      <c r="F15" s="172"/>
      <c r="G15" s="172"/>
      <c r="H15" s="172"/>
      <c r="I15" s="172"/>
      <c r="J15" s="172"/>
      <c r="K15" s="172"/>
      <c r="L15" s="173"/>
      <c r="M15" s="154"/>
      <c r="N15" s="155"/>
      <c r="O15" s="155"/>
      <c r="P15" s="155"/>
      <c r="Q15" s="155"/>
      <c r="R15" s="155"/>
      <c r="S15" s="156"/>
      <c r="AA15" s="207"/>
      <c r="AB15" s="208"/>
      <c r="AC15" s="208"/>
      <c r="AD15" s="208"/>
      <c r="AE15" s="208"/>
      <c r="AF15" s="208"/>
      <c r="AG15" s="209"/>
      <c r="AH15" s="154"/>
      <c r="AI15" s="155"/>
      <c r="AJ15" s="155"/>
      <c r="AK15" s="155"/>
      <c r="AL15" s="155"/>
      <c r="AM15" s="155"/>
      <c r="AN15" s="156"/>
      <c r="AO15" s="5"/>
    </row>
    <row r="16" spans="1:41" s="1" customFormat="1" ht="32.25" customHeight="1" x14ac:dyDescent="0.2">
      <c r="A16" s="5"/>
      <c r="B16" s="171"/>
      <c r="C16" s="172"/>
      <c r="D16" s="172"/>
      <c r="E16" s="172"/>
      <c r="F16" s="172"/>
      <c r="G16" s="172"/>
      <c r="H16" s="172"/>
      <c r="I16" s="172"/>
      <c r="J16" s="172"/>
      <c r="K16" s="172"/>
      <c r="L16" s="173"/>
      <c r="M16" s="154"/>
      <c r="N16" s="155"/>
      <c r="O16" s="155"/>
      <c r="P16" s="155"/>
      <c r="Q16" s="155"/>
      <c r="R16" s="155"/>
      <c r="S16" s="156"/>
      <c r="AA16" s="207"/>
      <c r="AB16" s="208"/>
      <c r="AC16" s="208"/>
      <c r="AD16" s="208"/>
      <c r="AE16" s="208"/>
      <c r="AF16" s="208"/>
      <c r="AG16" s="209"/>
      <c r="AH16" s="154"/>
      <c r="AI16" s="155"/>
      <c r="AJ16" s="155"/>
      <c r="AK16" s="155"/>
      <c r="AL16" s="155"/>
      <c r="AM16" s="155"/>
      <c r="AN16" s="156"/>
      <c r="AO16" s="5"/>
    </row>
    <row r="17" spans="1:41" s="1" customFormat="1" x14ac:dyDescent="0.2">
      <c r="A17" s="5"/>
      <c r="B17" s="171"/>
      <c r="C17" s="172"/>
      <c r="D17" s="172"/>
      <c r="E17" s="172"/>
      <c r="F17" s="172"/>
      <c r="G17" s="172"/>
      <c r="H17" s="172"/>
      <c r="I17" s="172"/>
      <c r="J17" s="172"/>
      <c r="K17" s="172"/>
      <c r="L17" s="173"/>
      <c r="M17" s="154"/>
      <c r="N17" s="155"/>
      <c r="O17" s="155"/>
      <c r="P17" s="155"/>
      <c r="Q17" s="155"/>
      <c r="R17" s="155"/>
      <c r="S17" s="156"/>
      <c r="AA17" s="207"/>
      <c r="AB17" s="208"/>
      <c r="AC17" s="208"/>
      <c r="AD17" s="208"/>
      <c r="AE17" s="208"/>
      <c r="AF17" s="208"/>
      <c r="AG17" s="209"/>
      <c r="AH17" s="154"/>
      <c r="AI17" s="155"/>
      <c r="AJ17" s="155"/>
      <c r="AK17" s="155"/>
      <c r="AL17" s="155"/>
      <c r="AM17" s="155"/>
      <c r="AN17" s="156"/>
      <c r="AO17" s="5"/>
    </row>
    <row r="18" spans="1:41" s="1" customFormat="1" ht="0.75" customHeight="1" x14ac:dyDescent="0.2">
      <c r="A18" s="5"/>
      <c r="B18" s="171"/>
      <c r="C18" s="172"/>
      <c r="D18" s="172"/>
      <c r="E18" s="172"/>
      <c r="F18" s="172"/>
      <c r="G18" s="172"/>
      <c r="H18" s="172"/>
      <c r="I18" s="172"/>
      <c r="J18" s="172"/>
      <c r="K18" s="172"/>
      <c r="L18" s="173"/>
      <c r="M18" s="154"/>
      <c r="N18" s="155"/>
      <c r="O18" s="155"/>
      <c r="P18" s="155"/>
      <c r="Q18" s="155"/>
      <c r="R18" s="155"/>
      <c r="S18" s="156"/>
      <c r="AA18" s="207"/>
      <c r="AB18" s="208"/>
      <c r="AC18" s="208"/>
      <c r="AD18" s="208"/>
      <c r="AE18" s="208"/>
      <c r="AF18" s="208"/>
      <c r="AG18" s="209"/>
      <c r="AH18" s="154"/>
      <c r="AI18" s="155"/>
      <c r="AJ18" s="155"/>
      <c r="AK18" s="155"/>
      <c r="AL18" s="155"/>
      <c r="AM18" s="155"/>
      <c r="AN18" s="156"/>
      <c r="AO18" s="5"/>
    </row>
    <row r="19" spans="1:41" s="1" customFormat="1" ht="43.5" customHeight="1" x14ac:dyDescent="0.2">
      <c r="A19" s="5"/>
      <c r="B19" s="171"/>
      <c r="C19" s="172"/>
      <c r="D19" s="172"/>
      <c r="E19" s="172"/>
      <c r="F19" s="172"/>
      <c r="G19" s="172"/>
      <c r="H19" s="172"/>
      <c r="I19" s="172"/>
      <c r="J19" s="172"/>
      <c r="K19" s="172"/>
      <c r="L19" s="173"/>
      <c r="M19" s="157"/>
      <c r="N19" s="158"/>
      <c r="O19" s="158"/>
      <c r="P19" s="158"/>
      <c r="Q19" s="158"/>
      <c r="R19" s="158"/>
      <c r="S19" s="159"/>
      <c r="AA19" s="210"/>
      <c r="AB19" s="211"/>
      <c r="AC19" s="211"/>
      <c r="AD19" s="211"/>
      <c r="AE19" s="211"/>
      <c r="AF19" s="211"/>
      <c r="AG19" s="212"/>
      <c r="AH19" s="157"/>
      <c r="AI19" s="158"/>
      <c r="AJ19" s="158"/>
      <c r="AK19" s="158"/>
      <c r="AL19" s="158"/>
      <c r="AM19" s="158"/>
      <c r="AN19" s="159"/>
      <c r="AO19" s="5"/>
    </row>
    <row r="20" spans="1:41" s="1" customFormat="1" x14ac:dyDescent="0.2">
      <c r="A20" s="5"/>
      <c r="B20" s="171"/>
      <c r="C20" s="172"/>
      <c r="D20" s="172"/>
      <c r="E20" s="172"/>
      <c r="F20" s="172"/>
      <c r="G20" s="172"/>
      <c r="H20" s="172"/>
      <c r="I20" s="172"/>
      <c r="J20" s="172"/>
      <c r="K20" s="172"/>
      <c r="L20" s="173"/>
      <c r="M20" s="199" t="s">
        <v>83</v>
      </c>
      <c r="N20" s="200"/>
      <c r="O20" s="200"/>
      <c r="P20" s="200"/>
      <c r="Q20" s="200"/>
      <c r="R20" s="200"/>
      <c r="S20" s="201"/>
      <c r="T20" s="199" t="s">
        <v>83</v>
      </c>
      <c r="U20" s="200"/>
      <c r="V20" s="200"/>
      <c r="W20" s="200"/>
      <c r="X20" s="200"/>
      <c r="Y20" s="200"/>
      <c r="Z20" s="201"/>
      <c r="AA20" s="199" t="s">
        <v>83</v>
      </c>
      <c r="AB20" s="200"/>
      <c r="AC20" s="200"/>
      <c r="AD20" s="200"/>
      <c r="AE20" s="200"/>
      <c r="AF20" s="200"/>
      <c r="AG20" s="201"/>
      <c r="AH20" s="199" t="s">
        <v>83</v>
      </c>
      <c r="AI20" s="200"/>
      <c r="AJ20" s="200"/>
      <c r="AK20" s="200"/>
      <c r="AL20" s="200"/>
      <c r="AM20" s="200"/>
      <c r="AN20" s="201"/>
      <c r="AO20" s="5"/>
    </row>
    <row r="21" spans="1:41" s="1" customFormat="1" x14ac:dyDescent="0.2">
      <c r="A21" s="5"/>
      <c r="B21" s="171"/>
      <c r="C21" s="172"/>
      <c r="D21" s="172"/>
      <c r="E21" s="172"/>
      <c r="F21" s="172"/>
      <c r="G21" s="172"/>
      <c r="H21" s="172"/>
      <c r="I21" s="172"/>
      <c r="J21" s="172"/>
      <c r="K21" s="172"/>
      <c r="L21" s="173"/>
      <c r="M21" s="181"/>
      <c r="N21" s="182"/>
      <c r="O21" s="182"/>
      <c r="P21" s="182"/>
      <c r="Q21" s="183"/>
      <c r="R21" s="177" t="s">
        <v>84</v>
      </c>
      <c r="S21" s="178"/>
      <c r="T21" s="190"/>
      <c r="U21" s="191"/>
      <c r="V21" s="191"/>
      <c r="W21" s="191"/>
      <c r="X21" s="192"/>
      <c r="Y21" s="177" t="s">
        <v>84</v>
      </c>
      <c r="Z21" s="178"/>
      <c r="AA21" s="190" t="s">
        <v>59</v>
      </c>
      <c r="AB21" s="191"/>
      <c r="AC21" s="191"/>
      <c r="AD21" s="191"/>
      <c r="AE21" s="192"/>
      <c r="AF21" s="177" t="s">
        <v>84</v>
      </c>
      <c r="AG21" s="178"/>
      <c r="AH21" s="204" t="s">
        <v>59</v>
      </c>
      <c r="AI21" s="205"/>
      <c r="AJ21" s="205"/>
      <c r="AK21" s="205"/>
      <c r="AL21" s="206"/>
      <c r="AM21" s="177" t="s">
        <v>84</v>
      </c>
      <c r="AN21" s="178"/>
      <c r="AO21" s="5"/>
    </row>
    <row r="22" spans="1:41" s="1" customFormat="1" x14ac:dyDescent="0.2">
      <c r="A22" s="5"/>
      <c r="B22" s="171"/>
      <c r="C22" s="172"/>
      <c r="D22" s="172"/>
      <c r="E22" s="172"/>
      <c r="F22" s="172"/>
      <c r="G22" s="172"/>
      <c r="H22" s="172"/>
      <c r="I22" s="172"/>
      <c r="J22" s="172"/>
      <c r="K22" s="172"/>
      <c r="L22" s="173"/>
      <c r="M22" s="184"/>
      <c r="N22" s="185"/>
      <c r="O22" s="185"/>
      <c r="P22" s="185"/>
      <c r="Q22" s="186"/>
      <c r="R22" s="179"/>
      <c r="S22" s="180"/>
      <c r="T22" s="193"/>
      <c r="U22" s="194"/>
      <c r="V22" s="194"/>
      <c r="W22" s="194"/>
      <c r="X22" s="195"/>
      <c r="Y22" s="179"/>
      <c r="Z22" s="180"/>
      <c r="AA22" s="193"/>
      <c r="AB22" s="194"/>
      <c r="AC22" s="194"/>
      <c r="AD22" s="194"/>
      <c r="AE22" s="195"/>
      <c r="AF22" s="179"/>
      <c r="AG22" s="180"/>
      <c r="AH22" s="207"/>
      <c r="AI22" s="208"/>
      <c r="AJ22" s="208"/>
      <c r="AK22" s="208"/>
      <c r="AL22" s="209"/>
      <c r="AM22" s="179"/>
      <c r="AN22" s="180"/>
      <c r="AO22" s="5"/>
    </row>
    <row r="23" spans="1:41" s="1" customFormat="1" x14ac:dyDescent="0.2">
      <c r="A23" s="5"/>
      <c r="B23" s="171"/>
      <c r="C23" s="172"/>
      <c r="D23" s="172"/>
      <c r="E23" s="172"/>
      <c r="F23" s="172"/>
      <c r="G23" s="172"/>
      <c r="H23" s="172"/>
      <c r="I23" s="172"/>
      <c r="J23" s="172"/>
      <c r="K23" s="172"/>
      <c r="L23" s="173"/>
      <c r="M23" s="184"/>
      <c r="N23" s="185"/>
      <c r="O23" s="185"/>
      <c r="P23" s="185"/>
      <c r="Q23" s="186"/>
      <c r="R23" s="168"/>
      <c r="S23" s="170"/>
      <c r="T23" s="193"/>
      <c r="U23" s="194"/>
      <c r="V23" s="194"/>
      <c r="W23" s="194"/>
      <c r="X23" s="195"/>
      <c r="Y23" s="168"/>
      <c r="Z23" s="170"/>
      <c r="AA23" s="193"/>
      <c r="AB23" s="194"/>
      <c r="AC23" s="194"/>
      <c r="AD23" s="194"/>
      <c r="AE23" s="195"/>
      <c r="AF23" s="168"/>
      <c r="AG23" s="170"/>
      <c r="AH23" s="207"/>
      <c r="AI23" s="208"/>
      <c r="AJ23" s="208"/>
      <c r="AK23" s="208"/>
      <c r="AL23" s="209"/>
      <c r="AM23" s="168"/>
      <c r="AN23" s="170"/>
      <c r="AO23" s="5"/>
    </row>
    <row r="24" spans="1:41" s="1" customFormat="1" x14ac:dyDescent="0.2">
      <c r="A24" s="5"/>
      <c r="B24" s="171"/>
      <c r="C24" s="172"/>
      <c r="D24" s="172"/>
      <c r="E24" s="172"/>
      <c r="F24" s="172"/>
      <c r="G24" s="172"/>
      <c r="H24" s="172"/>
      <c r="I24" s="172"/>
      <c r="J24" s="172"/>
      <c r="K24" s="172"/>
      <c r="L24" s="173"/>
      <c r="M24" s="184"/>
      <c r="N24" s="185"/>
      <c r="O24" s="185"/>
      <c r="P24" s="185"/>
      <c r="Q24" s="186"/>
      <c r="R24" s="171"/>
      <c r="S24" s="173"/>
      <c r="T24" s="193"/>
      <c r="U24" s="194"/>
      <c r="V24" s="194"/>
      <c r="W24" s="194"/>
      <c r="X24" s="195"/>
      <c r="Y24" s="171"/>
      <c r="Z24" s="173"/>
      <c r="AA24" s="193"/>
      <c r="AB24" s="194"/>
      <c r="AC24" s="194"/>
      <c r="AD24" s="194"/>
      <c r="AE24" s="195"/>
      <c r="AF24" s="171"/>
      <c r="AG24" s="173"/>
      <c r="AH24" s="207"/>
      <c r="AI24" s="208"/>
      <c r="AJ24" s="208"/>
      <c r="AK24" s="208"/>
      <c r="AL24" s="209"/>
      <c r="AM24" s="171"/>
      <c r="AN24" s="173"/>
      <c r="AO24" s="5"/>
    </row>
    <row r="25" spans="1:41" s="1" customFormat="1" ht="49.5" customHeight="1" x14ac:dyDescent="0.2">
      <c r="A25" s="5"/>
      <c r="B25" s="174"/>
      <c r="C25" s="175"/>
      <c r="D25" s="175"/>
      <c r="E25" s="175"/>
      <c r="F25" s="175"/>
      <c r="G25" s="175"/>
      <c r="H25" s="175"/>
      <c r="I25" s="175"/>
      <c r="J25" s="175"/>
      <c r="K25" s="175"/>
      <c r="L25" s="176"/>
      <c r="M25" s="187"/>
      <c r="N25" s="188"/>
      <c r="O25" s="188"/>
      <c r="P25" s="188"/>
      <c r="Q25" s="189"/>
      <c r="R25" s="174"/>
      <c r="S25" s="176"/>
      <c r="T25" s="196"/>
      <c r="U25" s="197"/>
      <c r="V25" s="197"/>
      <c r="W25" s="197"/>
      <c r="X25" s="198"/>
      <c r="Y25" s="174"/>
      <c r="Z25" s="176"/>
      <c r="AA25" s="196"/>
      <c r="AB25" s="197"/>
      <c r="AC25" s="197"/>
      <c r="AD25" s="197"/>
      <c r="AE25" s="198"/>
      <c r="AF25" s="174"/>
      <c r="AG25" s="176"/>
      <c r="AH25" s="210"/>
      <c r="AI25" s="211"/>
      <c r="AJ25" s="211"/>
      <c r="AK25" s="211"/>
      <c r="AL25" s="212"/>
      <c r="AM25" s="174"/>
      <c r="AN25" s="176"/>
      <c r="AO25" s="5"/>
    </row>
    <row r="26" spans="1:41" x14ac:dyDescent="0.2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 t="s">
        <v>59</v>
      </c>
      <c r="AI26" s="5"/>
      <c r="AJ26" s="5"/>
      <c r="AK26" s="5"/>
      <c r="AL26" s="5"/>
      <c r="AM26" s="5"/>
      <c r="AN26" s="5"/>
      <c r="AO26" s="5"/>
    </row>
  </sheetData>
  <mergeCells count="31">
    <mergeCell ref="AH20:AN20"/>
    <mergeCell ref="AA9:AG19"/>
    <mergeCell ref="AH21:AL25"/>
    <mergeCell ref="AM21:AN22"/>
    <mergeCell ref="Y23:Z25"/>
    <mergeCell ref="AF23:AG25"/>
    <mergeCell ref="AM23:AN25"/>
    <mergeCell ref="T21:X25"/>
    <mergeCell ref="Y21:Z22"/>
    <mergeCell ref="M20:S20"/>
    <mergeCell ref="T20:Z20"/>
    <mergeCell ref="AH7:AN7"/>
    <mergeCell ref="M8:S8"/>
    <mergeCell ref="T8:Z8"/>
    <mergeCell ref="AA8:AG8"/>
    <mergeCell ref="AH8:AN8"/>
    <mergeCell ref="M7:S7"/>
    <mergeCell ref="T7:Z7"/>
    <mergeCell ref="AA7:AG7"/>
    <mergeCell ref="AH9:AN19"/>
    <mergeCell ref="AA21:AE25"/>
    <mergeCell ref="AF21:AG22"/>
    <mergeCell ref="AA20:AG20"/>
    <mergeCell ref="M2:S5"/>
    <mergeCell ref="M9:S19"/>
    <mergeCell ref="B7:D8"/>
    <mergeCell ref="E7:L8"/>
    <mergeCell ref="B9:L25"/>
    <mergeCell ref="R21:S22"/>
    <mergeCell ref="R23:S25"/>
    <mergeCell ref="M21:Q25"/>
  </mergeCells>
  <pageMargins left="0.78740157480314965" right="0" top="0.39370078740157483" bottom="0.19685039370078741" header="0.35433070866141736" footer="0.15748031496062992"/>
  <pageSetup scale="57" fitToHeight="0" orientation="landscape" horizontalDpi="4294967294"/>
  <headerFooter>
    <oddFooter>&amp;L&amp;8DE-GE-PR-03-FR-05 V03 F04-12-2014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6</vt:i4>
      </vt:variant>
    </vt:vector>
  </HeadingPairs>
  <TitlesOfParts>
    <vt:vector size="10" baseType="lpstr">
      <vt:lpstr>CARACTERIZACIÓN INDICADOR</vt:lpstr>
      <vt:lpstr>REPORTE DE DATOS  (2)</vt:lpstr>
      <vt:lpstr>REPORTE DE DATOS </vt:lpstr>
      <vt:lpstr>GRAFICOS ANALISIS</vt:lpstr>
      <vt:lpstr>'REPORTE DE DATOS  (2)'!_FilterDatabase</vt:lpstr>
      <vt:lpstr>_FilterDatabase</vt:lpstr>
      <vt:lpstr>'CARACTERIZACIÓN INDICADOR'!Área_de_impresión</vt:lpstr>
      <vt:lpstr>'GRAFICOS ANALISIS'!Área_de_impresión</vt:lpstr>
      <vt:lpstr>'REPORTE DE DATOS '!Área_de_impresión</vt:lpstr>
      <vt:lpstr>'REPORTE DE DATOS  (2)'!Área_de_impresión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Ariel Leonel Melo</dc:creator>
  <cp:keywords/>
  <dc:description/>
  <cp:lastModifiedBy>Banny Javier Agualimpia Murillo</cp:lastModifiedBy>
  <cp:revision/>
  <dcterms:created xsi:type="dcterms:W3CDTF">2011-12-12T19:49:53Z</dcterms:created>
  <dcterms:modified xsi:type="dcterms:W3CDTF">2022-04-05T15:13:27Z</dcterms:modified>
  <cp:category/>
  <cp:contentStatus/>
</cp:coreProperties>
</file>