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mongui\Desktop\OFICINA ASESORA DE PLANEACIÓN 2022\REPOSITORIO DE EVIDENCIAS CLAUDIA\PUBLICACIONES\SGA\"/>
    </mc:Choice>
  </mc:AlternateContent>
  <bookViews>
    <workbookView xWindow="0" yWindow="0" windowWidth="28800" windowHeight="12435"/>
  </bookViews>
  <sheets>
    <sheet name="NIVEL CENTRAL" sheetId="1" r:id="rId1"/>
    <sheet name="JERARQUIZACION DE IMPACTOS" sheetId="7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" l="1"/>
  <c r="D5" i="7"/>
  <c r="M17" i="1" l="1"/>
  <c r="K17" i="1"/>
  <c r="I17" i="1"/>
  <c r="G17" i="1"/>
  <c r="E17" i="1"/>
  <c r="O9" i="1" l="1"/>
  <c r="P9" i="1" s="1"/>
  <c r="O10" i="1"/>
  <c r="O11" i="1"/>
  <c r="O12" i="1"/>
  <c r="O13" i="1"/>
  <c r="O14" i="1"/>
  <c r="P14" i="1" s="1"/>
  <c r="O15" i="1"/>
  <c r="O8" i="1"/>
  <c r="O7" i="1"/>
  <c r="P15" i="1" l="1"/>
  <c r="P12" i="1"/>
  <c r="P11" i="1"/>
  <c r="P10" i="1"/>
  <c r="P7" i="1"/>
</calcChain>
</file>

<file path=xl/sharedStrings.xml><?xml version="1.0" encoding="utf-8"?>
<sst xmlns="http://schemas.openxmlformats.org/spreadsheetml/2006/main" count="111" uniqueCount="93">
  <si>
    <t>4 a 6</t>
  </si>
  <si>
    <t>7 a 9</t>
  </si>
  <si>
    <t>Critico</t>
  </si>
  <si>
    <t>10 a 12</t>
  </si>
  <si>
    <t>Moderado</t>
  </si>
  <si>
    <t>Grave</t>
  </si>
  <si>
    <t>0 a 3</t>
  </si>
  <si>
    <t>TOTAL</t>
  </si>
  <si>
    <t>valor</t>
  </si>
  <si>
    <t>actividad y/o impacto identificado</t>
  </si>
  <si>
    <t xml:space="preserve"> factor ambiental afectado</t>
  </si>
  <si>
    <t>valor impactos negativos</t>
  </si>
  <si>
    <t>Consumo del recurso energetico</t>
  </si>
  <si>
    <t>Calidad</t>
  </si>
  <si>
    <t>RECURSO AGUA</t>
  </si>
  <si>
    <t>ECONOMICO</t>
  </si>
  <si>
    <t>Disponibilidad</t>
  </si>
  <si>
    <t>Generación de residuos aprovechables (papel, carton, plastico, aluminio, etc)</t>
  </si>
  <si>
    <t>Generación de residuos peligrosos (elementos de impresión, luminarias, aceites, baterias, RAEES)</t>
  </si>
  <si>
    <t>Generación de emisiones atmosfericas.</t>
  </si>
  <si>
    <t>RECURSO SUELO</t>
  </si>
  <si>
    <t>ABIOTICO</t>
  </si>
  <si>
    <t>RECURSO AIRE</t>
  </si>
  <si>
    <t>BIOTICO</t>
  </si>
  <si>
    <t>FLORA</t>
  </si>
  <si>
    <t xml:space="preserve">FAUNA </t>
  </si>
  <si>
    <t>ECOSISTEMAS</t>
  </si>
  <si>
    <t>SOCIAL</t>
  </si>
  <si>
    <t>Salud</t>
  </si>
  <si>
    <t>Empleo</t>
  </si>
  <si>
    <t>No existe probabilidad de afectación a la disponibilidad del recurso hidrico por la disposición de residuos peligrosos.</t>
  </si>
  <si>
    <t>No existe probabilidad de afectación a la disponibilidad del recurso hidrico por la disposición de residuos aprovechables.</t>
  </si>
  <si>
    <t xml:space="preserve">Constante generación de aguas residuales domesticas debido a la capacidad instalada de la entidad que impacta moderadamente la calidad del recurso hidrico. </t>
  </si>
  <si>
    <t>Consumo del recurso hidrico</t>
  </si>
  <si>
    <t>Constante consumo del recurso hidrico debido a la cantidad de funcionarios, contratistas, personal de apoyo, elementos hidrosanitarios convencionales, uso irracional y daños en el sistema, que impactan gravemente la disponibilidad del recurso.</t>
  </si>
  <si>
    <t>No se generan impactos sobre la calidad del recurso agua por el consumo del recurso energetico.</t>
  </si>
  <si>
    <t>No se generan impactos sobre la disponibilidad del recurso agua por el consumo del recurso energetico.</t>
  </si>
  <si>
    <t>No se generan impactos sobre la calidad del recurso agua por la generación de emisiones atmosfericas.</t>
  </si>
  <si>
    <t>No se generan impactos sobre la disponibilidad del recurso agua por la generación de emisiones atmosfericas.</t>
  </si>
  <si>
    <t>SOCIOECONOMICO</t>
  </si>
  <si>
    <t>No se generan impactos sobre la calidad del recurso suelo por el consumo del recurso hidrico.</t>
  </si>
  <si>
    <t>No se generan impactos sobre la calidad del recurso suelo  por el consumo del recurso energetico.</t>
  </si>
  <si>
    <t>No se generan impactos sobre la calidad del recurso suelo por la generación de emisiones atmosfericas.</t>
  </si>
  <si>
    <t>No se generan impactos sobre la calidad del recurso aire por el consumo del recurso hidrico.</t>
  </si>
  <si>
    <t>No se generan impactos sobre la calidad del recurso aire  por el consumo del recurso energetico.</t>
  </si>
  <si>
    <t>Existe baja probabilidad de  alteración o generación de  impactos negativos sobre la calidad del recurso aire, por la inadecuada gestión interna de residuos peligrosos.</t>
  </si>
  <si>
    <t>Existe baja probabilidad de  alteración o generación de  impactos negativos sobre la calidad del recurso suelo, por la inadecuada gestión interna de residuos peligrosos.</t>
  </si>
  <si>
    <t>Existe baja probabilidad de  alteración o generación de  impactos negativos sobre la calidad del recurso aire, por la inadecuada gestión interna de residuos aprovechables.</t>
  </si>
  <si>
    <t>Existe baja probabilidad de alteración o generación de impactos negativos sobre la calidad del recurso aire debido a las fuentes moviles de la entidad (Flota vehicular)</t>
  </si>
  <si>
    <t>Demanda de recursos</t>
  </si>
  <si>
    <t>Baja</t>
  </si>
  <si>
    <t>Existe moderada posibilidad de aumentar la demanda de recursos economicos para garantizar la gestión integral de los residuos peligrosos generados en la entidad.</t>
  </si>
  <si>
    <t>Existe moderada posibilidad de aumentar la demanda de recursos economicos para garantizar la gestión  de los residuos aprovechables generados constantemente en la entidad.</t>
  </si>
  <si>
    <t>Debido a la conformación de la flota vehicular de la entidad, la demanda de recursos se considera baja.</t>
  </si>
  <si>
    <t>Existe baja posibilidad de impactos negativos a la salud por la manipulación de los residuos peligrosos generados en la entidad, siempre y cuando se utilicen los elementos de seguridad correspondientes.</t>
  </si>
  <si>
    <t>No se generan impactos negativos a la salud por la manipulación de los residuos aprovechables generados en la entidad, siempre y cuando se utilicen los elementos de seguridad correspondientes.</t>
  </si>
  <si>
    <t>No se generan impactos negativos a la salud por el consumo del recurso hidrico generado en la entidad.</t>
  </si>
  <si>
    <t>No se generan impactos negativos a la salud por el consumo del recurso energetico generado en la entidad.</t>
  </si>
  <si>
    <t>No se generan impactos negativos a la salud por la generación de emisiones atomsfericas de la flota vehicular de  la entidad.</t>
  </si>
  <si>
    <t>Debido a la generación de residuos peligrosos en la entidad, se genera impacto positivo bajo en cuanto a la generación de empleo por la necesidad de contratación de gestores externos que garanticen la disposición adecuada.</t>
  </si>
  <si>
    <t>Debido a la generación constante de residuos solidos aprovechables en la entidad, se genera impacto positivo moderado en cuanto a la generación de empleo por la entrega del material aprovechable a las asociaciones.</t>
  </si>
  <si>
    <t>No se generan impactos al empleo por  consumo del recurso hidrico generado en la entidad.</t>
  </si>
  <si>
    <t>No se generan impactos al empleo por  consumo del recurso energetico generado en la entidad.</t>
  </si>
  <si>
    <t>Teniendo en cuenta los requisitos técnicos y normativos que debe cumplir a la flota vehicular, se genera impacto positivo bajo en cuanto a la generación de empleo por la necesidad de contratación de un externo para llevar a cabo los mantenimientos y certificaciones correspondientes.</t>
  </si>
  <si>
    <t xml:space="preserve">Existe baja probabilidad de  alteración o generación de impactos negativos sobre la calidad del recurso agua, por la inadecuada disposición de residuos peligrosos sobre una fuente hidrica superficial. </t>
  </si>
  <si>
    <t>Existe baja probabilidad de  alteración o generación de  impactos negativos sobre la calidad del recurso agua, por la inadecuada disposición de residuos aprovechable sobre una fuente hidrica superficial.</t>
  </si>
  <si>
    <t>Existe baja probabilidad de afectación sobre la calidad del suelo por la inadecuada gestión interna de residuos aprovechables.</t>
  </si>
  <si>
    <t>Teniendo en cuenta la capacidad instalada de la entidad y malas practicas en el uso de los equipos, el consumo del recurso energetico (kw) es considerable, lo cual es directamente proporcional a la demanda de recursos.</t>
  </si>
  <si>
    <t>Conforme a la dotación minima por persona (l/hab-dìa), las malas practicas y el uso irracional, el consumo del recurso hidrico (m3) es considerable, lo cual es directamente proporcional a la demanda de recursos.</t>
  </si>
  <si>
    <t xml:space="preserve">   </t>
  </si>
  <si>
    <t>Economico</t>
  </si>
  <si>
    <t>Recurso Agua</t>
  </si>
  <si>
    <t>Recurso suelo</t>
  </si>
  <si>
    <t>Recurso Aire</t>
  </si>
  <si>
    <t>Social</t>
  </si>
  <si>
    <t>Socio Economico</t>
  </si>
  <si>
    <t>Abiotico</t>
  </si>
  <si>
    <t xml:space="preserve">Estrategias, planes y/o programas </t>
  </si>
  <si>
    <t xml:space="preserve">Procedimiento de emisiones atmosfericas por fuentes moviles </t>
  </si>
  <si>
    <t>Plan de Gestion Integral de Residuos Peligrosos (PGIRESPEL) Procedimiento disposicion de residuos peligrosos                                                                             Guia de procedimiento de residuos peligrosos</t>
  </si>
  <si>
    <t>Programa de ahorro y uso eficiente del agua (PUEAA)                        Procedimiento de consumos de agua                                                                            Guia de procedimiento de consumos de agua</t>
  </si>
  <si>
    <t>Programa de ahorro y uso eficiente de la energia (PUEAE)         Procedimiento de consumos de energia                                                                            Guia de procedimiento de consumos de energia</t>
  </si>
  <si>
    <t>Plan de Gestion Integral de Residuos Solidos (PGIRESOL)         Procedimiento disposicion de residuos solidos                                                                            Guia de procedimiento de residuos solidos</t>
  </si>
  <si>
    <t xml:space="preserve">Jerarquizacion de impactos factores ambientales </t>
  </si>
  <si>
    <t xml:space="preserve">jerarquizacion factores ambientales  </t>
  </si>
  <si>
    <t>jerarquizacion de actividades  según el impacto</t>
  </si>
  <si>
    <t>jerarquizacion de impactos y estrategias de control para la prevencion y/o mitigacion.</t>
  </si>
  <si>
    <t>MACROPROCESO: SISTEMAS INTEGRADOS DE GESTIÓN</t>
  </si>
  <si>
    <t xml:space="preserve">PROCESO: SISTEMA DE GESTIÓN AMBIENTAL </t>
  </si>
  <si>
    <t xml:space="preserve">FORMATO: MATRIZ DESCRIPTIVA DE EVALUACION DE ASPECTOS E IMPACTOS AMBIENTALES NIVEL CENTRAL SNR </t>
  </si>
  <si>
    <t>FECHA: 23 - 02 - 2023</t>
  </si>
  <si>
    <t>VERSIÓN: 01</t>
  </si>
  <si>
    <t>CÓDIGO:  SIG - SGA - PO - 02 - FR - 02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</si>
</sst>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justify" wrapText="1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horizontal="center" vertical="top" wrapText="1"/>
    </xf>
    <xf numFmtId="0" fontId="3" fillId="11" borderId="10" xfId="0" applyFont="1" applyFill="1" applyBorder="1" applyAlignment="1">
      <alignment horizontal="center" vertical="top" wrapText="1"/>
    </xf>
    <xf numFmtId="0" fontId="3" fillId="11" borderId="11" xfId="0" applyFont="1" applyFill="1" applyBorder="1" applyAlignment="1">
      <alignment horizontal="center" vertical="top" wrapText="1"/>
    </xf>
    <xf numFmtId="0" fontId="3" fillId="11" borderId="1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textRotation="255"/>
    </xf>
    <xf numFmtId="0" fontId="1" fillId="10" borderId="1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11" borderId="16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11" borderId="19" xfId="0" applyFont="1" applyFill="1" applyBorder="1" applyAlignment="1">
      <alignment horizontal="center"/>
    </xf>
    <xf numFmtId="0" fontId="8" fillId="11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19878</xdr:colOff>
      <xdr:row>4</xdr:row>
      <xdr:rowOff>13252</xdr:rowOff>
    </xdr:from>
    <xdr:to>
      <xdr:col>4</xdr:col>
      <xdr:colOff>8467</xdr:colOff>
      <xdr:row>5</xdr:row>
      <xdr:rowOff>406400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815745" y="385785"/>
          <a:ext cx="2740255" cy="14260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66436</xdr:colOff>
      <xdr:row>4</xdr:row>
      <xdr:rowOff>766268</xdr:rowOff>
    </xdr:from>
    <xdr:to>
      <xdr:col>3</xdr:col>
      <xdr:colOff>123259</xdr:colOff>
      <xdr:row>5</xdr:row>
      <xdr:rowOff>335017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28436" y="1593958"/>
          <a:ext cx="1620237" cy="600076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400" b="1">
              <a:solidFill>
                <a:schemeClr val="bg1"/>
              </a:solidFill>
            </a:rPr>
            <a:t>Aspectos</a:t>
          </a:r>
          <a:r>
            <a:rPr lang="es-CO" sz="1400" b="1" baseline="0">
              <a:solidFill>
                <a:schemeClr val="bg1"/>
              </a:solidFill>
            </a:rPr>
            <a:t> </a:t>
          </a:r>
          <a:r>
            <a:rPr lang="es-CO" sz="1400" b="1">
              <a:solidFill>
                <a:schemeClr val="bg1"/>
              </a:solidFill>
            </a:rPr>
            <a:t> Ambientales</a:t>
          </a:r>
        </a:p>
      </xdr:txBody>
    </xdr:sp>
    <xdr:clientData/>
  </xdr:twoCellAnchor>
  <xdr:twoCellAnchor>
    <xdr:from>
      <xdr:col>2</xdr:col>
      <xdr:colOff>1294086</xdr:colOff>
      <xdr:row>4</xdr:row>
      <xdr:rowOff>58134</xdr:rowOff>
    </xdr:from>
    <xdr:to>
      <xdr:col>3</xdr:col>
      <xdr:colOff>1372675</xdr:colOff>
      <xdr:row>4</xdr:row>
      <xdr:rowOff>637189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87BD26A0-F56A-44AF-B375-A9A5C74CD479}"/>
            </a:ext>
          </a:extLst>
        </xdr:cNvPr>
        <xdr:cNvSpPr txBox="1"/>
      </xdr:nvSpPr>
      <xdr:spPr>
        <a:xfrm>
          <a:off x="2266293" y="879255"/>
          <a:ext cx="1431796" cy="579055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400" b="1">
              <a:solidFill>
                <a:schemeClr val="bg1"/>
              </a:solidFill>
            </a:rPr>
            <a:t>Actividades </a:t>
          </a:r>
        </a:p>
      </xdr:txBody>
    </xdr:sp>
    <xdr:clientData/>
  </xdr:twoCellAnchor>
  <xdr:twoCellAnchor>
    <xdr:from>
      <xdr:col>2</xdr:col>
      <xdr:colOff>918881</xdr:colOff>
      <xdr:row>1</xdr:row>
      <xdr:rowOff>156883</xdr:rowOff>
    </xdr:from>
    <xdr:to>
      <xdr:col>4</xdr:col>
      <xdr:colOff>684678</xdr:colOff>
      <xdr:row>3</xdr:row>
      <xdr:rowOff>247790</xdr:rowOff>
    </xdr:to>
    <xdr:pic>
      <xdr:nvPicPr>
        <xdr:cNvPr id="6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793" y="347383"/>
          <a:ext cx="2724150" cy="8977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SA ACOSTA SEBASTIAN ANDRES" id="{5E0BF474-EBDC-4772-B740-C0E4BBBA7C0E}" userId="SOSA ACOSTA SEBASTIAN ANDRE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2" dT="2022-06-14T16:12:02.34" personId="{5E0BF474-EBDC-4772-B740-C0E4BBBA7C0E}" id="{E0861DDC-FCA6-43D0-9C06-4CC99D1D0E99}">
    <text>Revisar indicadores para el componente economico.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4"/>
  <sheetViews>
    <sheetView tabSelected="1" zoomScale="85" zoomScaleNormal="85" workbookViewId="0">
      <pane ySplit="6" topLeftCell="A7" activePane="bottomLeft" state="frozen"/>
      <selection pane="bottomLeft" activeCell="E5" sqref="E5:F6"/>
    </sheetView>
  </sheetViews>
  <sheetFormatPr baseColWidth="10" defaultRowHeight="15" x14ac:dyDescent="0.25"/>
  <cols>
    <col min="2" max="2" width="3.140625" customWidth="1"/>
    <col min="3" max="3" width="20.28515625" customWidth="1"/>
    <col min="4" max="4" width="24" customWidth="1"/>
    <col min="5" max="5" width="27.85546875" customWidth="1"/>
    <col min="6" max="6" width="7.7109375" customWidth="1"/>
    <col min="7" max="7" width="27.28515625" customWidth="1"/>
    <col min="8" max="8" width="8.28515625" customWidth="1"/>
    <col min="9" max="9" width="31.5703125" customWidth="1"/>
    <col min="10" max="10" width="8.28515625" customWidth="1"/>
    <col min="11" max="11" width="26.5703125" customWidth="1"/>
    <col min="12" max="12" width="10.140625" customWidth="1"/>
    <col min="13" max="13" width="27.140625" customWidth="1"/>
    <col min="14" max="14" width="8.7109375" customWidth="1"/>
    <col min="15" max="15" width="8.28515625" customWidth="1"/>
    <col min="16" max="16" width="21.140625" customWidth="1"/>
    <col min="21" max="21" width="14" customWidth="1"/>
    <col min="22" max="22" width="27.42578125" customWidth="1"/>
    <col min="23" max="23" width="25.28515625" customWidth="1"/>
    <col min="24" max="24" width="21.7109375" customWidth="1"/>
  </cols>
  <sheetData>
    <row r="2" spans="2:18" ht="31.5" customHeight="1" x14ac:dyDescent="0.25">
      <c r="B2" s="84"/>
      <c r="C2" s="85"/>
      <c r="D2" s="85"/>
      <c r="E2" s="85"/>
      <c r="F2" s="86"/>
      <c r="G2" s="93" t="s">
        <v>87</v>
      </c>
      <c r="H2" s="94"/>
      <c r="I2" s="94"/>
      <c r="J2" s="94"/>
      <c r="K2" s="94"/>
      <c r="L2" s="95"/>
      <c r="M2" s="96" t="s">
        <v>92</v>
      </c>
      <c r="N2" s="97"/>
      <c r="O2" s="97"/>
      <c r="P2" s="98"/>
    </row>
    <row r="3" spans="2:18" ht="31.5" customHeight="1" x14ac:dyDescent="0.25">
      <c r="B3" s="87"/>
      <c r="C3" s="88"/>
      <c r="D3" s="88"/>
      <c r="E3" s="88"/>
      <c r="F3" s="89"/>
      <c r="G3" s="93" t="s">
        <v>88</v>
      </c>
      <c r="H3" s="94"/>
      <c r="I3" s="94"/>
      <c r="J3" s="94"/>
      <c r="K3" s="94"/>
      <c r="L3" s="95"/>
      <c r="M3" s="99" t="s">
        <v>91</v>
      </c>
      <c r="N3" s="100"/>
      <c r="O3" s="100"/>
      <c r="P3" s="101"/>
    </row>
    <row r="4" spans="2:18" ht="31.5" customHeight="1" thickBot="1" x14ac:dyDescent="0.3">
      <c r="B4" s="90"/>
      <c r="C4" s="91"/>
      <c r="D4" s="91"/>
      <c r="E4" s="91"/>
      <c r="F4" s="92"/>
      <c r="G4" s="93" t="s">
        <v>89</v>
      </c>
      <c r="H4" s="94"/>
      <c r="I4" s="94"/>
      <c r="J4" s="94"/>
      <c r="K4" s="94"/>
      <c r="L4" s="95"/>
      <c r="M4" s="99" t="s">
        <v>90</v>
      </c>
      <c r="N4" s="100"/>
      <c r="O4" s="100"/>
      <c r="P4" s="101"/>
    </row>
    <row r="5" spans="2:18" ht="81" customHeight="1" x14ac:dyDescent="0.25">
      <c r="B5" s="61" t="s">
        <v>69</v>
      </c>
      <c r="C5" s="62"/>
      <c r="D5" s="63"/>
      <c r="E5" s="69" t="s">
        <v>18</v>
      </c>
      <c r="F5" s="70"/>
      <c r="G5" s="69" t="s">
        <v>17</v>
      </c>
      <c r="H5" s="70"/>
      <c r="I5" s="69" t="s">
        <v>33</v>
      </c>
      <c r="J5" s="70"/>
      <c r="K5" s="69" t="s">
        <v>12</v>
      </c>
      <c r="L5" s="70"/>
      <c r="M5" s="69" t="s">
        <v>19</v>
      </c>
      <c r="N5" s="70"/>
      <c r="O5" s="73" t="s">
        <v>7</v>
      </c>
      <c r="P5" s="74"/>
      <c r="R5" s="23"/>
    </row>
    <row r="6" spans="2:18" ht="34.15" customHeight="1" thickBot="1" x14ac:dyDescent="0.3">
      <c r="B6" s="64"/>
      <c r="C6" s="65"/>
      <c r="D6" s="66"/>
      <c r="E6" s="71"/>
      <c r="F6" s="72"/>
      <c r="G6" s="71"/>
      <c r="H6" s="72"/>
      <c r="I6" s="71"/>
      <c r="J6" s="72"/>
      <c r="K6" s="71"/>
      <c r="L6" s="72"/>
      <c r="M6" s="71"/>
      <c r="N6" s="72"/>
      <c r="O6" s="75"/>
      <c r="P6" s="76"/>
      <c r="R6" s="23"/>
    </row>
    <row r="7" spans="2:18" ht="199.5" customHeight="1" x14ac:dyDescent="0.25">
      <c r="B7" s="67" t="s">
        <v>21</v>
      </c>
      <c r="C7" s="78" t="s">
        <v>14</v>
      </c>
      <c r="D7" s="44" t="s">
        <v>13</v>
      </c>
      <c r="E7" s="7" t="s">
        <v>64</v>
      </c>
      <c r="F7" s="44">
        <v>-3</v>
      </c>
      <c r="G7" s="7" t="s">
        <v>65</v>
      </c>
      <c r="H7" s="45">
        <v>-1</v>
      </c>
      <c r="I7" s="8" t="s">
        <v>32</v>
      </c>
      <c r="J7" s="45">
        <v>-2</v>
      </c>
      <c r="K7" s="49" t="s">
        <v>35</v>
      </c>
      <c r="L7" s="45">
        <v>0</v>
      </c>
      <c r="M7" s="49" t="s">
        <v>37</v>
      </c>
      <c r="N7" s="46">
        <v>0</v>
      </c>
      <c r="O7" s="52">
        <f>F7+H7+J7+L7+N7</f>
        <v>-6</v>
      </c>
      <c r="P7" s="60">
        <f>O7+O8</f>
        <v>-13</v>
      </c>
      <c r="R7" s="24"/>
    </row>
    <row r="8" spans="2:18" ht="147.75" customHeight="1" x14ac:dyDescent="0.25">
      <c r="B8" s="58"/>
      <c r="C8" s="79"/>
      <c r="D8" s="14" t="s">
        <v>16</v>
      </c>
      <c r="E8" s="2" t="s">
        <v>30</v>
      </c>
      <c r="F8" s="14">
        <v>0</v>
      </c>
      <c r="G8" s="2" t="s">
        <v>31</v>
      </c>
      <c r="H8" s="14">
        <v>0</v>
      </c>
      <c r="I8" s="3" t="s">
        <v>34</v>
      </c>
      <c r="J8" s="36">
        <v>-7</v>
      </c>
      <c r="K8" s="47" t="s">
        <v>36</v>
      </c>
      <c r="L8" s="36">
        <v>0</v>
      </c>
      <c r="M8" s="47" t="s">
        <v>38</v>
      </c>
      <c r="N8" s="36">
        <v>0</v>
      </c>
      <c r="O8" s="50">
        <f>F8+H8+J8+L8+N8</f>
        <v>-7</v>
      </c>
      <c r="P8" s="77"/>
      <c r="R8" s="23"/>
    </row>
    <row r="9" spans="2:18" ht="152.25" customHeight="1" x14ac:dyDescent="0.25">
      <c r="B9" s="58"/>
      <c r="C9" s="15" t="s">
        <v>20</v>
      </c>
      <c r="D9" s="14" t="s">
        <v>13</v>
      </c>
      <c r="E9" s="2" t="s">
        <v>46</v>
      </c>
      <c r="F9" s="14">
        <v>-3</v>
      </c>
      <c r="G9" s="5" t="s">
        <v>66</v>
      </c>
      <c r="H9" s="36">
        <v>-3</v>
      </c>
      <c r="I9" s="11" t="s">
        <v>40</v>
      </c>
      <c r="J9" s="36">
        <v>0</v>
      </c>
      <c r="K9" s="11" t="s">
        <v>41</v>
      </c>
      <c r="L9" s="36">
        <v>0</v>
      </c>
      <c r="M9" s="11" t="s">
        <v>42</v>
      </c>
      <c r="N9" s="36">
        <v>0</v>
      </c>
      <c r="O9" s="50">
        <f t="shared" ref="O9:O15" si="0">F9+H9+J9+L9+N9</f>
        <v>-6</v>
      </c>
      <c r="P9" s="51">
        <f>O9</f>
        <v>-6</v>
      </c>
      <c r="R9" s="23"/>
    </row>
    <row r="10" spans="2:18" s="25" customFormat="1" ht="129.75" customHeight="1" x14ac:dyDescent="0.25">
      <c r="B10" s="58"/>
      <c r="C10" s="19" t="s">
        <v>22</v>
      </c>
      <c r="D10" s="12" t="s">
        <v>13</v>
      </c>
      <c r="E10" s="5" t="s">
        <v>45</v>
      </c>
      <c r="F10" s="12">
        <v>-1</v>
      </c>
      <c r="G10" s="5" t="s">
        <v>47</v>
      </c>
      <c r="H10" s="37">
        <v>0</v>
      </c>
      <c r="I10" s="11" t="s">
        <v>43</v>
      </c>
      <c r="J10" s="37">
        <v>0</v>
      </c>
      <c r="K10" s="11" t="s">
        <v>44</v>
      </c>
      <c r="L10" s="37">
        <v>0</v>
      </c>
      <c r="M10" s="4" t="s">
        <v>48</v>
      </c>
      <c r="N10" s="37">
        <v>-2</v>
      </c>
      <c r="O10" s="50">
        <f t="shared" si="0"/>
        <v>-3</v>
      </c>
      <c r="P10" s="51">
        <f t="shared" ref="P10:P15" si="1">O10+O11</f>
        <v>-3</v>
      </c>
      <c r="R10" s="26"/>
    </row>
    <row r="11" spans="2:18" ht="36" hidden="1" customHeight="1" x14ac:dyDescent="0.25">
      <c r="B11" s="80" t="s">
        <v>23</v>
      </c>
      <c r="C11" s="17" t="s">
        <v>24</v>
      </c>
      <c r="D11" s="16"/>
      <c r="E11" s="13"/>
      <c r="F11" s="40"/>
      <c r="G11" s="13"/>
      <c r="H11" s="40"/>
      <c r="I11" s="13"/>
      <c r="J11" s="39"/>
      <c r="K11" s="18"/>
      <c r="L11" s="38"/>
      <c r="M11" s="20"/>
      <c r="N11" s="39"/>
      <c r="O11" s="50">
        <f t="shared" si="0"/>
        <v>0</v>
      </c>
      <c r="P11" s="51">
        <f t="shared" si="1"/>
        <v>0</v>
      </c>
      <c r="R11" s="23"/>
    </row>
    <row r="12" spans="2:18" ht="37.5" hidden="1" customHeight="1" x14ac:dyDescent="0.25">
      <c r="B12" s="81"/>
      <c r="C12" s="17" t="s">
        <v>25</v>
      </c>
      <c r="D12" s="16"/>
      <c r="E12" s="13"/>
      <c r="F12" s="40"/>
      <c r="G12" s="13"/>
      <c r="H12" s="40"/>
      <c r="I12" s="13"/>
      <c r="J12" s="39"/>
      <c r="K12" s="18"/>
      <c r="L12" s="38"/>
      <c r="M12" s="20"/>
      <c r="N12" s="39"/>
      <c r="O12" s="50">
        <f t="shared" si="0"/>
        <v>0</v>
      </c>
      <c r="P12" s="51">
        <f t="shared" si="1"/>
        <v>0</v>
      </c>
      <c r="R12" s="23"/>
    </row>
    <row r="13" spans="2:18" ht="39.75" hidden="1" customHeight="1" x14ac:dyDescent="0.25">
      <c r="B13" s="67"/>
      <c r="C13" s="17" t="s">
        <v>26</v>
      </c>
      <c r="D13" s="16"/>
      <c r="E13" s="13"/>
      <c r="F13" s="40"/>
      <c r="G13" s="13"/>
      <c r="H13" s="39"/>
      <c r="I13" s="18"/>
      <c r="J13" s="39"/>
      <c r="K13" s="18"/>
      <c r="L13" s="39"/>
      <c r="M13" s="18"/>
      <c r="N13" s="39"/>
      <c r="O13" s="50">
        <f t="shared" si="0"/>
        <v>0</v>
      </c>
      <c r="P13" s="51">
        <v>0</v>
      </c>
      <c r="R13" s="23"/>
    </row>
    <row r="14" spans="2:18" ht="148.5" customHeight="1" x14ac:dyDescent="0.25">
      <c r="B14" s="58" t="s">
        <v>39</v>
      </c>
      <c r="C14" s="27" t="s">
        <v>15</v>
      </c>
      <c r="D14" s="14" t="s">
        <v>49</v>
      </c>
      <c r="E14" s="5" t="s">
        <v>51</v>
      </c>
      <c r="F14" s="14">
        <v>-6</v>
      </c>
      <c r="G14" s="5" t="s">
        <v>52</v>
      </c>
      <c r="H14" s="14">
        <v>-5</v>
      </c>
      <c r="I14" s="2" t="s">
        <v>68</v>
      </c>
      <c r="J14" s="14">
        <v>-7</v>
      </c>
      <c r="K14" s="48" t="s">
        <v>67</v>
      </c>
      <c r="L14" s="14">
        <v>-9</v>
      </c>
      <c r="M14" s="5" t="s">
        <v>53</v>
      </c>
      <c r="N14" s="14">
        <v>-2</v>
      </c>
      <c r="O14" s="50">
        <f t="shared" si="0"/>
        <v>-29</v>
      </c>
      <c r="P14" s="51">
        <f>O14</f>
        <v>-29</v>
      </c>
      <c r="R14" s="23"/>
    </row>
    <row r="15" spans="2:18" ht="132.75" customHeight="1" x14ac:dyDescent="0.25">
      <c r="B15" s="58"/>
      <c r="C15" s="68" t="s">
        <v>27</v>
      </c>
      <c r="D15" s="21" t="s">
        <v>28</v>
      </c>
      <c r="E15" s="5" t="s">
        <v>54</v>
      </c>
      <c r="F15" s="14">
        <v>-3</v>
      </c>
      <c r="G15" s="2" t="s">
        <v>55</v>
      </c>
      <c r="H15" s="14">
        <v>-1</v>
      </c>
      <c r="I15" s="5" t="s">
        <v>56</v>
      </c>
      <c r="J15" s="14">
        <v>0</v>
      </c>
      <c r="K15" s="5" t="s">
        <v>57</v>
      </c>
      <c r="L15" s="14">
        <v>0</v>
      </c>
      <c r="M15" s="5" t="s">
        <v>58</v>
      </c>
      <c r="N15" s="14">
        <v>0</v>
      </c>
      <c r="O15" s="50">
        <f t="shared" si="0"/>
        <v>-4</v>
      </c>
      <c r="P15" s="59">
        <f t="shared" si="1"/>
        <v>6</v>
      </c>
      <c r="R15" s="23"/>
    </row>
    <row r="16" spans="2:18" ht="210" customHeight="1" x14ac:dyDescent="0.25">
      <c r="B16" s="58"/>
      <c r="C16" s="68"/>
      <c r="D16" s="21" t="s">
        <v>29</v>
      </c>
      <c r="E16" s="5" t="s">
        <v>59</v>
      </c>
      <c r="F16" s="14">
        <v>3</v>
      </c>
      <c r="G16" s="5" t="s">
        <v>60</v>
      </c>
      <c r="H16" s="14">
        <v>6</v>
      </c>
      <c r="I16" s="5" t="s">
        <v>61</v>
      </c>
      <c r="J16" s="14">
        <v>0</v>
      </c>
      <c r="K16" s="5" t="s">
        <v>62</v>
      </c>
      <c r="L16" s="14">
        <v>0</v>
      </c>
      <c r="M16" s="5" t="s">
        <v>63</v>
      </c>
      <c r="N16" s="14">
        <v>1</v>
      </c>
      <c r="O16" s="50">
        <f>F16+H16+J16+L16+N16</f>
        <v>10</v>
      </c>
      <c r="P16" s="60"/>
    </row>
    <row r="17" spans="3:15" ht="43.5" customHeight="1" x14ac:dyDescent="0.25">
      <c r="E17" s="82">
        <f>F7+F8+F9+F10+F14+F15+F16</f>
        <v>-13</v>
      </c>
      <c r="F17" s="83"/>
      <c r="G17" s="82">
        <f>H7+H8+H9+H14+H15+H16</f>
        <v>-4</v>
      </c>
      <c r="H17" s="83"/>
      <c r="I17" s="82">
        <f>J7+J8+J10+J14+J15+J16</f>
        <v>-16</v>
      </c>
      <c r="J17" s="83"/>
      <c r="K17" s="82">
        <f>L7+L8+L9+L10+L14+L15+L16</f>
        <v>-9</v>
      </c>
      <c r="L17" s="83"/>
      <c r="M17" s="82">
        <f>N7+N8+N9+N10+N14+N15+N16</f>
        <v>-3</v>
      </c>
      <c r="N17" s="83"/>
      <c r="O17" s="22"/>
    </row>
    <row r="26" spans="3:15" ht="15.75" customHeight="1" x14ac:dyDescent="0.25">
      <c r="C26" s="24"/>
      <c r="D26" s="23"/>
      <c r="E26" s="24"/>
      <c r="F26" s="24"/>
      <c r="G26" s="24"/>
      <c r="H26" s="32"/>
      <c r="I26" s="32"/>
      <c r="J26" s="32"/>
      <c r="K26" s="32"/>
      <c r="L26" s="32"/>
      <c r="M26" s="32"/>
    </row>
    <row r="27" spans="3:15" ht="20.25" customHeight="1" x14ac:dyDescent="0.25">
      <c r="C27" s="24"/>
      <c r="D27" s="33"/>
      <c r="E27" s="24"/>
      <c r="F27" s="24"/>
      <c r="G27" s="24"/>
      <c r="H27" s="34"/>
      <c r="I27" s="34"/>
      <c r="J27" s="35"/>
      <c r="K27" s="35"/>
      <c r="L27" s="35"/>
      <c r="M27" s="35"/>
    </row>
    <row r="34" ht="80.25" customHeight="1" x14ac:dyDescent="0.25"/>
  </sheetData>
  <mergeCells count="26">
    <mergeCell ref="B2:F4"/>
    <mergeCell ref="G2:L2"/>
    <mergeCell ref="G3:L3"/>
    <mergeCell ref="G4:L4"/>
    <mergeCell ref="M2:P2"/>
    <mergeCell ref="M3:P3"/>
    <mergeCell ref="M4:P4"/>
    <mergeCell ref="E17:F17"/>
    <mergeCell ref="G17:H17"/>
    <mergeCell ref="I17:J17"/>
    <mergeCell ref="K17:L17"/>
    <mergeCell ref="M17:N17"/>
    <mergeCell ref="B14:B16"/>
    <mergeCell ref="P15:P16"/>
    <mergeCell ref="B5:D6"/>
    <mergeCell ref="B7:B10"/>
    <mergeCell ref="C15:C16"/>
    <mergeCell ref="E5:F6"/>
    <mergeCell ref="G5:H6"/>
    <mergeCell ref="I5:J6"/>
    <mergeCell ref="O5:P6"/>
    <mergeCell ref="K5:L6"/>
    <mergeCell ref="M5:N6"/>
    <mergeCell ref="P7:P8"/>
    <mergeCell ref="C7:C8"/>
    <mergeCell ref="B11:B13"/>
  </mergeCells>
  <pageMargins left="0.7" right="0.7" top="0.75" bottom="0.75" header="0.3" footer="0.3"/>
  <pageSetup orientation="portrait" horizontalDpi="4294967294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"/>
  <sheetViews>
    <sheetView workbookViewId="0">
      <selection activeCell="L16" sqref="L16"/>
    </sheetView>
  </sheetViews>
  <sheetFormatPr baseColWidth="10" defaultRowHeight="15" x14ac:dyDescent="0.25"/>
  <cols>
    <col min="1" max="1" width="2.85546875" customWidth="1"/>
    <col min="2" max="2" width="21.42578125" bestFit="1" customWidth="1"/>
    <col min="3" max="3" width="16.140625" bestFit="1" customWidth="1"/>
    <col min="4" max="4" width="13.85546875" bestFit="1" customWidth="1"/>
    <col min="5" max="5" width="3.85546875" customWidth="1"/>
    <col min="6" max="6" width="21.42578125" bestFit="1" customWidth="1"/>
    <col min="7" max="7" width="13.28515625" bestFit="1" customWidth="1"/>
    <col min="8" max="9" width="13.85546875" bestFit="1" customWidth="1"/>
    <col min="11" max="11" width="20.28515625" bestFit="1" customWidth="1"/>
    <col min="12" max="12" width="32" bestFit="1" customWidth="1"/>
    <col min="13" max="13" width="5.42578125" bestFit="1" customWidth="1"/>
    <col min="15" max="15" width="28.85546875" customWidth="1"/>
  </cols>
  <sheetData>
    <row r="2" spans="2:17" x14ac:dyDescent="0.25">
      <c r="B2" s="107" t="s">
        <v>83</v>
      </c>
      <c r="C2" s="107"/>
      <c r="D2" s="107"/>
      <c r="F2" s="107" t="s">
        <v>83</v>
      </c>
      <c r="G2" s="107"/>
      <c r="H2" s="107"/>
      <c r="I2" s="107"/>
      <c r="K2" s="108" t="s">
        <v>86</v>
      </c>
      <c r="L2" s="108"/>
      <c r="M2" s="108"/>
      <c r="N2" s="108"/>
      <c r="O2" s="108"/>
      <c r="P2" s="108"/>
      <c r="Q2" s="108"/>
    </row>
    <row r="3" spans="2:17" ht="45" x14ac:dyDescent="0.25">
      <c r="B3" s="55" t="s">
        <v>84</v>
      </c>
      <c r="C3" s="55" t="s">
        <v>10</v>
      </c>
      <c r="D3" s="55" t="s">
        <v>11</v>
      </c>
      <c r="F3" s="56" t="s">
        <v>84</v>
      </c>
      <c r="G3" s="110" t="s">
        <v>10</v>
      </c>
      <c r="H3" s="111"/>
      <c r="I3" s="56" t="s">
        <v>11</v>
      </c>
      <c r="K3" s="55" t="s">
        <v>85</v>
      </c>
      <c r="L3" s="55" t="s">
        <v>9</v>
      </c>
      <c r="M3" s="55" t="s">
        <v>8</v>
      </c>
      <c r="N3" s="102" t="s">
        <v>77</v>
      </c>
      <c r="O3" s="103"/>
      <c r="P3" s="103"/>
      <c r="Q3" s="103"/>
    </row>
    <row r="4" spans="2:17" ht="48.75" customHeight="1" x14ac:dyDescent="0.25">
      <c r="B4" s="57">
        <v>1</v>
      </c>
      <c r="C4" s="57" t="s">
        <v>75</v>
      </c>
      <c r="D4" s="57">
        <v>-29</v>
      </c>
      <c r="F4" s="112">
        <v>1</v>
      </c>
      <c r="G4" s="105" t="s">
        <v>70</v>
      </c>
      <c r="H4" s="105" t="s">
        <v>49</v>
      </c>
      <c r="I4" s="112">
        <v>-29</v>
      </c>
      <c r="K4" s="29">
        <v>1</v>
      </c>
      <c r="L4" s="29" t="s">
        <v>33</v>
      </c>
      <c r="M4" s="29">
        <v>-16</v>
      </c>
      <c r="N4" s="104" t="s">
        <v>80</v>
      </c>
      <c r="O4" s="104"/>
      <c r="P4" s="104"/>
      <c r="Q4" s="104"/>
    </row>
    <row r="5" spans="2:17" ht="60.75" customHeight="1" x14ac:dyDescent="0.25">
      <c r="B5" s="57">
        <v>2</v>
      </c>
      <c r="C5" s="57" t="s">
        <v>76</v>
      </c>
      <c r="D5" s="57">
        <f>E5-22</f>
        <v>-22</v>
      </c>
      <c r="F5" s="112"/>
      <c r="G5" s="105"/>
      <c r="H5" s="105"/>
      <c r="I5" s="112"/>
      <c r="K5" s="29">
        <v>2</v>
      </c>
      <c r="L5" s="29" t="s">
        <v>18</v>
      </c>
      <c r="M5" s="29">
        <v>-13</v>
      </c>
      <c r="N5" s="105" t="s">
        <v>79</v>
      </c>
      <c r="O5" s="105"/>
      <c r="P5" s="105"/>
      <c r="Q5" s="105"/>
    </row>
    <row r="6" spans="2:17" ht="56.25" customHeight="1" x14ac:dyDescent="0.25">
      <c r="B6" s="54"/>
      <c r="C6" s="54"/>
      <c r="D6" s="54"/>
      <c r="F6" s="112"/>
      <c r="G6" s="105"/>
      <c r="H6" s="105"/>
      <c r="I6" s="112"/>
      <c r="K6" s="29">
        <v>3</v>
      </c>
      <c r="L6" s="29" t="s">
        <v>12</v>
      </c>
      <c r="M6" s="29">
        <v>-9</v>
      </c>
      <c r="N6" s="104" t="s">
        <v>81</v>
      </c>
      <c r="O6" s="104"/>
      <c r="P6" s="104"/>
      <c r="Q6" s="104"/>
    </row>
    <row r="7" spans="2:17" ht="45" customHeight="1" x14ac:dyDescent="0.25">
      <c r="B7" s="41" t="s">
        <v>50</v>
      </c>
      <c r="F7" s="112"/>
      <c r="G7" s="105"/>
      <c r="H7" s="105"/>
      <c r="I7" s="112"/>
      <c r="K7" s="29">
        <v>4</v>
      </c>
      <c r="L7" s="29" t="s">
        <v>17</v>
      </c>
      <c r="M7" s="29">
        <v>-4</v>
      </c>
      <c r="N7" s="105" t="s">
        <v>82</v>
      </c>
      <c r="O7" s="105"/>
      <c r="P7" s="105"/>
      <c r="Q7" s="105"/>
    </row>
    <row r="8" spans="2:17" ht="30" customHeight="1" x14ac:dyDescent="0.25">
      <c r="B8" s="6" t="s">
        <v>6</v>
      </c>
      <c r="F8" s="112">
        <v>2</v>
      </c>
      <c r="G8" s="105" t="s">
        <v>71</v>
      </c>
      <c r="H8" s="1" t="s">
        <v>16</v>
      </c>
      <c r="I8" s="30">
        <v>-7</v>
      </c>
      <c r="K8" s="29">
        <v>5</v>
      </c>
      <c r="L8" s="29" t="s">
        <v>19</v>
      </c>
      <c r="M8" s="29">
        <v>-3</v>
      </c>
      <c r="N8" s="109" t="s">
        <v>78</v>
      </c>
      <c r="O8" s="109"/>
      <c r="P8" s="109"/>
      <c r="Q8" s="109"/>
    </row>
    <row r="9" spans="2:17" x14ac:dyDescent="0.25">
      <c r="B9" s="42"/>
      <c r="F9" s="112"/>
      <c r="G9" s="105"/>
      <c r="H9" s="112" t="s">
        <v>13</v>
      </c>
      <c r="I9" s="112">
        <v>-6</v>
      </c>
      <c r="K9" s="53"/>
      <c r="L9" s="53"/>
      <c r="M9" s="53"/>
    </row>
    <row r="10" spans="2:17" x14ac:dyDescent="0.25">
      <c r="B10" s="43" t="s">
        <v>4</v>
      </c>
      <c r="F10" s="112"/>
      <c r="G10" s="105"/>
      <c r="H10" s="112"/>
      <c r="I10" s="112"/>
      <c r="K10" s="53"/>
      <c r="L10" s="53"/>
      <c r="M10" s="53"/>
    </row>
    <row r="11" spans="2:17" x14ac:dyDescent="0.25">
      <c r="B11" s="6" t="s">
        <v>0</v>
      </c>
      <c r="F11" s="28">
        <v>3</v>
      </c>
      <c r="G11" s="31" t="s">
        <v>72</v>
      </c>
      <c r="H11" s="28" t="s">
        <v>13</v>
      </c>
      <c r="I11" s="28">
        <v>-6</v>
      </c>
    </row>
    <row r="12" spans="2:17" x14ac:dyDescent="0.25">
      <c r="B12" s="25"/>
      <c r="F12" s="28">
        <v>4</v>
      </c>
      <c r="G12" s="28" t="s">
        <v>73</v>
      </c>
      <c r="H12" s="28" t="s">
        <v>13</v>
      </c>
      <c r="I12" s="28">
        <v>-3</v>
      </c>
    </row>
    <row r="13" spans="2:17" x14ac:dyDescent="0.25">
      <c r="B13" s="10" t="s">
        <v>5</v>
      </c>
      <c r="F13" s="106">
        <v>5</v>
      </c>
      <c r="G13" s="106" t="s">
        <v>74</v>
      </c>
      <c r="H13" s="28" t="s">
        <v>28</v>
      </c>
      <c r="I13" s="28">
        <v>-4</v>
      </c>
    </row>
    <row r="14" spans="2:17" x14ac:dyDescent="0.25">
      <c r="B14" s="6" t="s">
        <v>1</v>
      </c>
      <c r="F14" s="106"/>
      <c r="G14" s="106"/>
      <c r="H14" s="28" t="s">
        <v>29</v>
      </c>
      <c r="I14" s="28">
        <v>10</v>
      </c>
    </row>
    <row r="15" spans="2:17" x14ac:dyDescent="0.25">
      <c r="B15" s="25"/>
    </row>
    <row r="16" spans="2:17" x14ac:dyDescent="0.25">
      <c r="B16" s="9" t="s">
        <v>2</v>
      </c>
    </row>
    <row r="17" spans="2:2" x14ac:dyDescent="0.25">
      <c r="B17" s="6" t="s">
        <v>3</v>
      </c>
    </row>
  </sheetData>
  <mergeCells count="20">
    <mergeCell ref="G13:G14"/>
    <mergeCell ref="F13:F14"/>
    <mergeCell ref="F2:I2"/>
    <mergeCell ref="B2:D2"/>
    <mergeCell ref="K2:Q2"/>
    <mergeCell ref="N8:Q8"/>
    <mergeCell ref="G3:H3"/>
    <mergeCell ref="F4:F7"/>
    <mergeCell ref="G4:G7"/>
    <mergeCell ref="F8:F10"/>
    <mergeCell ref="G8:G10"/>
    <mergeCell ref="H4:H7"/>
    <mergeCell ref="I4:I7"/>
    <mergeCell ref="H9:H10"/>
    <mergeCell ref="I9:I10"/>
    <mergeCell ref="N3:Q3"/>
    <mergeCell ref="N4:Q4"/>
    <mergeCell ref="N5:Q5"/>
    <mergeCell ref="N6:Q6"/>
    <mergeCell ref="N7:Q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NIVEL CENTRAL</vt:lpstr>
      <vt:lpstr>JERARQUIZACION DE IMPACTOS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Ssebastian Garcia Perez</dc:creator>
  <cp:lastModifiedBy>sin usuario</cp:lastModifiedBy>
  <dcterms:created xsi:type="dcterms:W3CDTF">2016-06-28T17:27:56Z</dcterms:created>
  <dcterms:modified xsi:type="dcterms:W3CDTF">2023-07-12T20:39:18Z</dcterms:modified>
</cp:coreProperties>
</file>